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2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b/>
            <sz val="8"/>
            <color indexed="8"/>
            <rFont val="Times New Roman"/>
            <family val="1"/>
          </rPr>
          <t>this is the total of all the values</t>
        </r>
      </text>
    </comment>
  </commentList>
</comments>
</file>

<file path=xl/sharedStrings.xml><?xml version="1.0" encoding="utf-8"?>
<sst xmlns="http://schemas.openxmlformats.org/spreadsheetml/2006/main" count="31" uniqueCount="31">
  <si>
    <t>PERIODIC DISCLOSURES</t>
  </si>
  <si>
    <t>FORM NL-24</t>
  </si>
  <si>
    <t xml:space="preserve"> Ageing of Claims</t>
  </si>
  <si>
    <t>Insurer:</t>
  </si>
  <si>
    <t>THE ORIENTAL INSURANCE CO. LTD.</t>
  </si>
  <si>
    <t>Date:</t>
  </si>
  <si>
    <t>3rd Quarter 01/10/2017 to 31/12/2017</t>
  </si>
  <si>
    <t>(Rs in Lakhs)</t>
  </si>
  <si>
    <t>Ageing of Claims</t>
  </si>
  <si>
    <t>Line of Business</t>
  </si>
  <si>
    <t>No. of claims paid</t>
  </si>
  <si>
    <t>Total No. of claims paid</t>
  </si>
  <si>
    <t>Total amount of claims paid</t>
  </si>
  <si>
    <t>1 month</t>
  </si>
  <si>
    <t>1 - 3 months</t>
  </si>
  <si>
    <t>3 - 6 months</t>
  </si>
  <si>
    <t>6 months - 1 year</t>
  </si>
  <si>
    <t>&gt; 1 year</t>
  </si>
  <si>
    <t>Fire</t>
  </si>
  <si>
    <t>Marine Cargo</t>
  </si>
  <si>
    <t>Marine Hull</t>
  </si>
  <si>
    <t>Engineering</t>
  </si>
  <si>
    <t>Motor OD</t>
  </si>
  <si>
    <t>Motor TP</t>
  </si>
  <si>
    <t>Health</t>
  </si>
  <si>
    <t>Overseas Travel</t>
  </si>
  <si>
    <t>Personal Accident</t>
  </si>
  <si>
    <t>Liability</t>
  </si>
  <si>
    <t>Crop</t>
  </si>
  <si>
    <t>Miscellaneous</t>
  </si>
  <si>
    <t>Total</t>
  </si>
</sst>
</file>

<file path=xl/styles.xml><?xml version="1.0" encoding="utf-8"?>
<styleSheet xmlns="http://schemas.openxmlformats.org/spreadsheetml/2006/main">
  <numFmts count="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19" applyBorder="1">
      <alignment/>
      <protection/>
    </xf>
    <xf numFmtId="0" fontId="2" fillId="0" borderId="0" xfId="19">
      <alignment/>
      <protection/>
    </xf>
    <xf numFmtId="0" fontId="0" fillId="0" borderId="0" xfId="0" applyBorder="1" applyAlignment="1">
      <alignment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/>
    </xf>
    <xf numFmtId="0" fontId="2" fillId="4" borderId="0" xfId="19" applyFill="1" applyBorder="1">
      <alignment/>
      <protection/>
    </xf>
    <xf numFmtId="0" fontId="2" fillId="4" borderId="1" xfId="19" applyFill="1" applyBorder="1">
      <alignment/>
      <protection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0" xfId="19" applyBorder="1" applyAlignment="1">
      <alignment vertical="center"/>
      <protection/>
    </xf>
    <xf numFmtId="0" fontId="5" fillId="0" borderId="0" xfId="19" applyFont="1" applyBorder="1" applyAlignment="1">
      <alignment horizontal="left"/>
      <protection/>
    </xf>
    <xf numFmtId="0" fontId="2" fillId="0" borderId="0" xfId="19" applyBorder="1" applyAlignment="1">
      <alignment horizontal="left"/>
      <protection/>
    </xf>
    <xf numFmtId="0" fontId="5" fillId="0" borderId="1" xfId="19" applyFont="1" applyBorder="1" applyAlignment="1">
      <alignment horizontal="left"/>
      <protection/>
    </xf>
    <xf numFmtId="0" fontId="5" fillId="0" borderId="0" xfId="19" applyFont="1" applyBorder="1" applyAlignment="1">
      <alignment/>
      <protection/>
    </xf>
    <xf numFmtId="0" fontId="2" fillId="0" borderId="1" xfId="19" applyBorder="1">
      <alignment/>
      <protection/>
    </xf>
    <xf numFmtId="0" fontId="6" fillId="5" borderId="4" xfId="19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6" borderId="0" xfId="0" applyFill="1" applyBorder="1" applyAlignment="1">
      <alignment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1" fontId="0" fillId="6" borderId="0" xfId="0" applyNumberFormat="1" applyFill="1" applyBorder="1" applyAlignment="1">
      <alignment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" fontId="8" fillId="6" borderId="0" xfId="0" applyNumberFormat="1" applyFont="1" applyFill="1" applyBorder="1" applyAlignment="1">
      <alignment horizontal="center" wrapText="1"/>
    </xf>
    <xf numFmtId="2" fontId="8" fillId="6" borderId="0" xfId="0" applyNumberFormat="1" applyFont="1" applyFill="1" applyBorder="1" applyAlignment="1">
      <alignment horizontal="center" wrapText="1"/>
    </xf>
    <xf numFmtId="2" fontId="9" fillId="6" borderId="0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_Addtional IRDA Periodic disclosures v1 30Sep20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9.7109375" style="0" customWidth="1"/>
    <col min="2" max="2" width="9.8515625" style="0" customWidth="1"/>
    <col min="4" max="4" width="11.421875" style="0" customWidth="1"/>
    <col min="6" max="7" width="7.421875" style="0" customWidth="1"/>
    <col min="8" max="8" width="13.28125" style="0" customWidth="1"/>
    <col min="9" max="9" width="9.140625" style="4" customWidth="1"/>
    <col min="10" max="10" width="10.140625" style="4" customWidth="1"/>
    <col min="12" max="12" width="17.140625" style="0" customWidth="1"/>
    <col min="14" max="14" width="12.8515625" style="0" customWidth="1"/>
    <col min="16" max="16" width="11.57421875" style="0" customWidth="1"/>
    <col min="18" max="18" width="12.140625" style="0" customWidth="1"/>
    <col min="20" max="20" width="4.140625" style="0" customWidth="1"/>
    <col min="21" max="21" width="4.57421875" style="0" customWidth="1"/>
    <col min="22" max="22" width="18.140625" style="0" customWidth="1"/>
    <col min="23" max="23" width="11.57421875" style="0" customWidth="1"/>
    <col min="24" max="24" width="18.140625" style="0" customWidth="1"/>
    <col min="26" max="26" width="9.57421875" style="0" customWidth="1"/>
    <col min="29" max="29" width="18.28125" style="0" customWidth="1"/>
  </cols>
  <sheetData>
    <row r="1" spans="1:15" s="4" customFormat="1" ht="2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</row>
    <row r="2" spans="1:15" s="4" customFormat="1" ht="15.75">
      <c r="A2" s="5" t="s">
        <v>1</v>
      </c>
      <c r="B2" s="6" t="s">
        <v>2</v>
      </c>
      <c r="C2" s="6"/>
      <c r="D2" s="6"/>
      <c r="E2" s="6"/>
      <c r="F2" s="6"/>
      <c r="G2" s="7"/>
      <c r="H2" s="8"/>
      <c r="I2" s="2"/>
      <c r="J2" s="2"/>
      <c r="K2" s="3"/>
      <c r="L2" s="3"/>
      <c r="M2" s="3"/>
      <c r="N2" s="3"/>
      <c r="O2" s="3"/>
    </row>
    <row r="3" spans="1:8" ht="12.75">
      <c r="A3" s="9"/>
      <c r="B3" s="4"/>
      <c r="C3" s="4"/>
      <c r="D3" s="4"/>
      <c r="E3" s="4"/>
      <c r="F3" s="4"/>
      <c r="G3" s="4"/>
      <c r="H3" s="10"/>
    </row>
    <row r="4" spans="1:12" ht="15" customHeight="1">
      <c r="A4" s="11" t="s">
        <v>3</v>
      </c>
      <c r="B4" s="12" t="s">
        <v>4</v>
      </c>
      <c r="C4" s="13"/>
      <c r="D4" s="4"/>
      <c r="E4" s="14"/>
      <c r="F4" s="15" t="s">
        <v>5</v>
      </c>
      <c r="G4" s="16" t="s">
        <v>6</v>
      </c>
      <c r="H4" s="16"/>
      <c r="I4" s="2"/>
      <c r="L4" s="3"/>
    </row>
    <row r="5" spans="1:12" s="3" customFormat="1" ht="15">
      <c r="A5" s="17"/>
      <c r="B5" s="2"/>
      <c r="C5" s="2"/>
      <c r="D5" s="18"/>
      <c r="E5" s="18"/>
      <c r="F5" s="19"/>
      <c r="G5" s="2"/>
      <c r="H5" s="20"/>
      <c r="I5" s="19"/>
      <c r="J5" s="2"/>
      <c r="K5" s="2"/>
      <c r="L5" s="2"/>
    </row>
    <row r="6" spans="1:8" s="2" customFormat="1" ht="15.75" thickBot="1">
      <c r="A6" s="17"/>
      <c r="F6" s="21" t="s">
        <v>7</v>
      </c>
      <c r="H6" s="22"/>
    </row>
    <row r="7" spans="1:10" s="3" customFormat="1" ht="14.25" customHeight="1" thickBot="1">
      <c r="A7" s="23" t="s">
        <v>8</v>
      </c>
      <c r="B7" s="23"/>
      <c r="C7" s="23"/>
      <c r="D7" s="23"/>
      <c r="E7" s="23"/>
      <c r="F7" s="23"/>
      <c r="G7" s="23"/>
      <c r="H7" s="23"/>
      <c r="I7" s="2"/>
      <c r="J7" s="2"/>
    </row>
    <row r="8" spans="1:10" s="3" customFormat="1" ht="15" customHeight="1" thickBot="1">
      <c r="A8" s="23"/>
      <c r="B8" s="23"/>
      <c r="C8" s="23"/>
      <c r="D8" s="23"/>
      <c r="E8" s="23"/>
      <c r="F8" s="23"/>
      <c r="G8" s="23"/>
      <c r="H8" s="23"/>
      <c r="I8" s="2"/>
      <c r="J8" s="2"/>
    </row>
    <row r="9" spans="1:256" ht="25.5" customHeight="1">
      <c r="A9" s="24" t="s">
        <v>9</v>
      </c>
      <c r="B9" s="25" t="s">
        <v>10</v>
      </c>
      <c r="C9" s="25"/>
      <c r="D9" s="25"/>
      <c r="E9" s="25"/>
      <c r="F9" s="24"/>
      <c r="G9" s="25" t="s">
        <v>11</v>
      </c>
      <c r="H9" s="25" t="s">
        <v>12</v>
      </c>
      <c r="I9" s="26"/>
      <c r="J9" s="26"/>
      <c r="EA9">
        <f aca="true" t="shared" si="0" ref="EA9:EP10">DR24</f>
        <v>0</v>
      </c>
      <c r="EB9">
        <f t="shared" si="0"/>
        <v>0</v>
      </c>
      <c r="EC9">
        <f t="shared" si="0"/>
        <v>0</v>
      </c>
      <c r="ED9">
        <f t="shared" si="0"/>
        <v>0</v>
      </c>
      <c r="EE9">
        <f t="shared" si="0"/>
        <v>0</v>
      </c>
      <c r="EF9">
        <f t="shared" si="0"/>
        <v>0</v>
      </c>
      <c r="EG9">
        <f t="shared" si="0"/>
        <v>0</v>
      </c>
      <c r="EH9">
        <f t="shared" si="0"/>
        <v>0</v>
      </c>
      <c r="EI9">
        <f t="shared" si="0"/>
        <v>0</v>
      </c>
      <c r="EJ9">
        <f t="shared" si="0"/>
        <v>0</v>
      </c>
      <c r="EK9">
        <f t="shared" si="0"/>
        <v>0</v>
      </c>
      <c r="EL9">
        <f t="shared" si="0"/>
        <v>0</v>
      </c>
      <c r="EM9">
        <f t="shared" si="0"/>
        <v>0</v>
      </c>
      <c r="EN9">
        <f t="shared" si="0"/>
        <v>0</v>
      </c>
      <c r="EO9">
        <f t="shared" si="0"/>
        <v>0</v>
      </c>
      <c r="EP9">
        <f t="shared" si="0"/>
        <v>0</v>
      </c>
      <c r="EQ9">
        <f aca="true" t="shared" si="1" ref="EQ9:FF10">EH24</f>
        <v>0</v>
      </c>
      <c r="ER9">
        <f t="shared" si="1"/>
        <v>0</v>
      </c>
      <c r="ES9">
        <f t="shared" si="1"/>
        <v>0</v>
      </c>
      <c r="ET9">
        <f t="shared" si="1"/>
        <v>0</v>
      </c>
      <c r="EU9">
        <f t="shared" si="1"/>
        <v>0</v>
      </c>
      <c r="EV9">
        <f t="shared" si="1"/>
        <v>0</v>
      </c>
      <c r="EW9">
        <f t="shared" si="1"/>
        <v>0</v>
      </c>
      <c r="EX9">
        <f t="shared" si="1"/>
        <v>0</v>
      </c>
      <c r="EY9">
        <f t="shared" si="1"/>
        <v>0</v>
      </c>
      <c r="EZ9">
        <f t="shared" si="1"/>
        <v>0</v>
      </c>
      <c r="FA9">
        <f t="shared" si="1"/>
        <v>0</v>
      </c>
      <c r="FB9">
        <f t="shared" si="1"/>
        <v>0</v>
      </c>
      <c r="FC9">
        <f t="shared" si="1"/>
        <v>0</v>
      </c>
      <c r="FD9">
        <f t="shared" si="1"/>
        <v>0</v>
      </c>
      <c r="FE9">
        <f t="shared" si="1"/>
        <v>0</v>
      </c>
      <c r="FF9">
        <f t="shared" si="1"/>
        <v>0</v>
      </c>
      <c r="FG9">
        <f aca="true" t="shared" si="2" ref="FG9:FV10">EX24</f>
        <v>0</v>
      </c>
      <c r="FH9">
        <f t="shared" si="2"/>
        <v>0</v>
      </c>
      <c r="FI9">
        <f t="shared" si="2"/>
        <v>0</v>
      </c>
      <c r="FJ9">
        <f t="shared" si="2"/>
        <v>0</v>
      </c>
      <c r="FK9">
        <f t="shared" si="2"/>
        <v>0</v>
      </c>
      <c r="FL9">
        <f t="shared" si="2"/>
        <v>0</v>
      </c>
      <c r="FM9">
        <f t="shared" si="2"/>
        <v>0</v>
      </c>
      <c r="FN9">
        <f t="shared" si="2"/>
        <v>0</v>
      </c>
      <c r="FO9">
        <f t="shared" si="2"/>
        <v>0</v>
      </c>
      <c r="FP9">
        <f t="shared" si="2"/>
        <v>0</v>
      </c>
      <c r="FQ9">
        <f t="shared" si="2"/>
        <v>0</v>
      </c>
      <c r="FR9">
        <f t="shared" si="2"/>
        <v>0</v>
      </c>
      <c r="FS9">
        <f t="shared" si="2"/>
        <v>0</v>
      </c>
      <c r="FT9">
        <f t="shared" si="2"/>
        <v>0</v>
      </c>
      <c r="FU9">
        <f t="shared" si="2"/>
        <v>0</v>
      </c>
      <c r="FV9">
        <f t="shared" si="2"/>
        <v>0</v>
      </c>
      <c r="FW9">
        <f aca="true" t="shared" si="3" ref="FW9:GL10">FN24</f>
        <v>0</v>
      </c>
      <c r="FX9">
        <f t="shared" si="3"/>
        <v>0</v>
      </c>
      <c r="FY9">
        <f t="shared" si="3"/>
        <v>0</v>
      </c>
      <c r="FZ9">
        <f t="shared" si="3"/>
        <v>0</v>
      </c>
      <c r="GA9">
        <f t="shared" si="3"/>
        <v>0</v>
      </c>
      <c r="GB9">
        <f t="shared" si="3"/>
        <v>0</v>
      </c>
      <c r="GC9">
        <f t="shared" si="3"/>
        <v>0</v>
      </c>
      <c r="GD9">
        <f t="shared" si="3"/>
        <v>0</v>
      </c>
      <c r="GE9">
        <f t="shared" si="3"/>
        <v>0</v>
      </c>
      <c r="GF9">
        <f t="shared" si="3"/>
        <v>0</v>
      </c>
      <c r="GG9">
        <f t="shared" si="3"/>
        <v>0</v>
      </c>
      <c r="GH9">
        <f t="shared" si="3"/>
        <v>0</v>
      </c>
      <c r="GI9">
        <f t="shared" si="3"/>
        <v>0</v>
      </c>
      <c r="GJ9">
        <f t="shared" si="3"/>
        <v>0</v>
      </c>
      <c r="GK9">
        <f t="shared" si="3"/>
        <v>0</v>
      </c>
      <c r="GL9">
        <f t="shared" si="3"/>
        <v>0</v>
      </c>
      <c r="GM9">
        <f aca="true" t="shared" si="4" ref="GM9:HB10">GD24</f>
        <v>0</v>
      </c>
      <c r="GN9">
        <f t="shared" si="4"/>
        <v>0</v>
      </c>
      <c r="GO9">
        <f t="shared" si="4"/>
        <v>0</v>
      </c>
      <c r="GP9">
        <f t="shared" si="4"/>
        <v>0</v>
      </c>
      <c r="GQ9">
        <f t="shared" si="4"/>
        <v>0</v>
      </c>
      <c r="GR9">
        <f t="shared" si="4"/>
        <v>0</v>
      </c>
      <c r="GS9">
        <f t="shared" si="4"/>
        <v>0</v>
      </c>
      <c r="GT9">
        <f t="shared" si="4"/>
        <v>0</v>
      </c>
      <c r="GU9">
        <f t="shared" si="4"/>
        <v>0</v>
      </c>
      <c r="GV9">
        <f t="shared" si="4"/>
        <v>0</v>
      </c>
      <c r="GW9">
        <f t="shared" si="4"/>
        <v>0</v>
      </c>
      <c r="GX9">
        <f t="shared" si="4"/>
        <v>0</v>
      </c>
      <c r="GY9">
        <f t="shared" si="4"/>
        <v>0</v>
      </c>
      <c r="GZ9">
        <f t="shared" si="4"/>
        <v>0</v>
      </c>
      <c r="HA9">
        <f t="shared" si="4"/>
        <v>0</v>
      </c>
      <c r="HB9">
        <f t="shared" si="4"/>
        <v>0</v>
      </c>
      <c r="HC9">
        <f aca="true" t="shared" si="5" ref="HC9:HR10">GT24</f>
        <v>0</v>
      </c>
      <c r="HD9">
        <f t="shared" si="5"/>
        <v>0</v>
      </c>
      <c r="HE9">
        <f t="shared" si="5"/>
        <v>0</v>
      </c>
      <c r="HF9">
        <f t="shared" si="5"/>
        <v>0</v>
      </c>
      <c r="HG9">
        <f t="shared" si="5"/>
        <v>0</v>
      </c>
      <c r="HH9">
        <f t="shared" si="5"/>
        <v>0</v>
      </c>
      <c r="HI9">
        <f t="shared" si="5"/>
        <v>0</v>
      </c>
      <c r="HJ9">
        <f t="shared" si="5"/>
        <v>0</v>
      </c>
      <c r="HK9">
        <f t="shared" si="5"/>
        <v>0</v>
      </c>
      <c r="HL9">
        <f t="shared" si="5"/>
        <v>0</v>
      </c>
      <c r="HM9">
        <f t="shared" si="5"/>
        <v>0</v>
      </c>
      <c r="HN9">
        <f t="shared" si="5"/>
        <v>0</v>
      </c>
      <c r="HO9">
        <f t="shared" si="5"/>
        <v>0</v>
      </c>
      <c r="HP9">
        <f t="shared" si="5"/>
        <v>0</v>
      </c>
      <c r="HQ9">
        <f t="shared" si="5"/>
        <v>0</v>
      </c>
      <c r="HR9">
        <f t="shared" si="5"/>
        <v>0</v>
      </c>
      <c r="HS9">
        <f aca="true" t="shared" si="6" ref="HS9:IH10">HJ24</f>
        <v>0</v>
      </c>
      <c r="HT9">
        <f t="shared" si="6"/>
        <v>0</v>
      </c>
      <c r="HU9">
        <f t="shared" si="6"/>
        <v>0</v>
      </c>
      <c r="HV9">
        <f t="shared" si="6"/>
        <v>0</v>
      </c>
      <c r="HW9">
        <f t="shared" si="6"/>
        <v>0</v>
      </c>
      <c r="HX9">
        <f t="shared" si="6"/>
        <v>0</v>
      </c>
      <c r="HY9">
        <f t="shared" si="6"/>
        <v>0</v>
      </c>
      <c r="HZ9">
        <f t="shared" si="6"/>
        <v>0</v>
      </c>
      <c r="IA9">
        <f t="shared" si="6"/>
        <v>0</v>
      </c>
      <c r="IB9">
        <f t="shared" si="6"/>
        <v>0</v>
      </c>
      <c r="IC9">
        <f t="shared" si="6"/>
        <v>0</v>
      </c>
      <c r="ID9">
        <f t="shared" si="6"/>
        <v>0</v>
      </c>
      <c r="IE9">
        <f t="shared" si="6"/>
        <v>0</v>
      </c>
      <c r="IF9">
        <f t="shared" si="6"/>
        <v>0</v>
      </c>
      <c r="IG9">
        <f t="shared" si="6"/>
        <v>0</v>
      </c>
      <c r="IH9">
        <f t="shared" si="6"/>
        <v>0</v>
      </c>
      <c r="II9">
        <f aca="true" t="shared" si="7" ref="IG9:IV10">HZ24</f>
        <v>0</v>
      </c>
      <c r="IJ9">
        <f t="shared" si="7"/>
        <v>0</v>
      </c>
      <c r="IK9">
        <f t="shared" si="7"/>
        <v>0</v>
      </c>
      <c r="IL9">
        <f t="shared" si="7"/>
        <v>0</v>
      </c>
      <c r="IM9">
        <f t="shared" si="7"/>
        <v>0</v>
      </c>
      <c r="IN9">
        <f t="shared" si="7"/>
        <v>0</v>
      </c>
      <c r="IO9">
        <f t="shared" si="7"/>
        <v>0</v>
      </c>
      <c r="IP9">
        <f t="shared" si="7"/>
        <v>0</v>
      </c>
      <c r="IQ9">
        <f t="shared" si="7"/>
        <v>0</v>
      </c>
      <c r="IR9">
        <f t="shared" si="7"/>
        <v>0</v>
      </c>
      <c r="IS9">
        <f t="shared" si="7"/>
        <v>0</v>
      </c>
      <c r="IT9">
        <f t="shared" si="7"/>
        <v>0</v>
      </c>
      <c r="IU9">
        <f t="shared" si="7"/>
        <v>0</v>
      </c>
      <c r="IV9">
        <f t="shared" si="7"/>
        <v>0</v>
      </c>
    </row>
    <row r="10" spans="1:256" ht="25.5">
      <c r="A10" s="24"/>
      <c r="B10" s="24" t="s">
        <v>13</v>
      </c>
      <c r="C10" s="24" t="s">
        <v>14</v>
      </c>
      <c r="D10" s="24" t="s">
        <v>15</v>
      </c>
      <c r="E10" s="24" t="s">
        <v>16</v>
      </c>
      <c r="F10" s="24" t="s">
        <v>17</v>
      </c>
      <c r="G10" s="25"/>
      <c r="H10" s="25"/>
      <c r="I10" s="26"/>
      <c r="J10" s="26"/>
      <c r="EA10">
        <f t="shared" si="0"/>
        <v>0</v>
      </c>
      <c r="EB10">
        <f t="shared" si="0"/>
        <v>0</v>
      </c>
      <c r="EC10">
        <f t="shared" si="0"/>
        <v>0</v>
      </c>
      <c r="ED10">
        <f t="shared" si="0"/>
        <v>0</v>
      </c>
      <c r="EE10">
        <f t="shared" si="0"/>
        <v>0</v>
      </c>
      <c r="EF10">
        <f t="shared" si="0"/>
        <v>0</v>
      </c>
      <c r="EG10">
        <f t="shared" si="0"/>
        <v>0</v>
      </c>
      <c r="EH10">
        <f t="shared" si="0"/>
        <v>0</v>
      </c>
      <c r="EI10">
        <f t="shared" si="0"/>
        <v>0</v>
      </c>
      <c r="EJ10">
        <f t="shared" si="0"/>
        <v>0</v>
      </c>
      <c r="EK10">
        <f t="shared" si="0"/>
        <v>0</v>
      </c>
      <c r="EL10">
        <f t="shared" si="0"/>
        <v>0</v>
      </c>
      <c r="EM10">
        <f t="shared" si="0"/>
        <v>0</v>
      </c>
      <c r="EN10">
        <f t="shared" si="0"/>
        <v>0</v>
      </c>
      <c r="EO10">
        <f t="shared" si="0"/>
        <v>0</v>
      </c>
      <c r="EP10">
        <f t="shared" si="0"/>
        <v>0</v>
      </c>
      <c r="EQ10">
        <f t="shared" si="1"/>
        <v>0</v>
      </c>
      <c r="ER10">
        <f t="shared" si="1"/>
        <v>0</v>
      </c>
      <c r="ES10">
        <f t="shared" si="1"/>
        <v>0</v>
      </c>
      <c r="ET10">
        <f t="shared" si="1"/>
        <v>0</v>
      </c>
      <c r="EU10">
        <f t="shared" si="1"/>
        <v>0</v>
      </c>
      <c r="EV10">
        <f t="shared" si="1"/>
        <v>0</v>
      </c>
      <c r="EW10">
        <f t="shared" si="1"/>
        <v>0</v>
      </c>
      <c r="EX10">
        <f t="shared" si="1"/>
        <v>0</v>
      </c>
      <c r="EY10">
        <f t="shared" si="1"/>
        <v>0</v>
      </c>
      <c r="EZ10">
        <f t="shared" si="1"/>
        <v>0</v>
      </c>
      <c r="FA10">
        <f t="shared" si="1"/>
        <v>0</v>
      </c>
      <c r="FB10">
        <f t="shared" si="1"/>
        <v>0</v>
      </c>
      <c r="FC10">
        <f t="shared" si="1"/>
        <v>0</v>
      </c>
      <c r="FD10">
        <f t="shared" si="1"/>
        <v>0</v>
      </c>
      <c r="FE10">
        <f t="shared" si="1"/>
        <v>0</v>
      </c>
      <c r="FF10">
        <f t="shared" si="1"/>
        <v>0</v>
      </c>
      <c r="FG10">
        <f t="shared" si="2"/>
        <v>0</v>
      </c>
      <c r="FH10">
        <f t="shared" si="2"/>
        <v>0</v>
      </c>
      <c r="FI10">
        <f t="shared" si="2"/>
        <v>0</v>
      </c>
      <c r="FJ10">
        <f t="shared" si="2"/>
        <v>0</v>
      </c>
      <c r="FK10">
        <f t="shared" si="2"/>
        <v>0</v>
      </c>
      <c r="FL10">
        <f t="shared" si="2"/>
        <v>0</v>
      </c>
      <c r="FM10">
        <f t="shared" si="2"/>
        <v>0</v>
      </c>
      <c r="FN10">
        <f t="shared" si="2"/>
        <v>0</v>
      </c>
      <c r="FO10">
        <f t="shared" si="2"/>
        <v>0</v>
      </c>
      <c r="FP10">
        <f t="shared" si="2"/>
        <v>0</v>
      </c>
      <c r="FQ10">
        <f t="shared" si="2"/>
        <v>0</v>
      </c>
      <c r="FR10">
        <f t="shared" si="2"/>
        <v>0</v>
      </c>
      <c r="FS10">
        <f t="shared" si="2"/>
        <v>0</v>
      </c>
      <c r="FT10">
        <f t="shared" si="2"/>
        <v>0</v>
      </c>
      <c r="FU10">
        <f t="shared" si="2"/>
        <v>0</v>
      </c>
      <c r="FV10">
        <f t="shared" si="2"/>
        <v>0</v>
      </c>
      <c r="FW10">
        <f t="shared" si="3"/>
        <v>0</v>
      </c>
      <c r="FX10">
        <f t="shared" si="3"/>
        <v>0</v>
      </c>
      <c r="FY10">
        <f t="shared" si="3"/>
        <v>0</v>
      </c>
      <c r="FZ10">
        <f t="shared" si="3"/>
        <v>0</v>
      </c>
      <c r="GA10">
        <f t="shared" si="3"/>
        <v>0</v>
      </c>
      <c r="GB10">
        <f t="shared" si="3"/>
        <v>0</v>
      </c>
      <c r="GC10">
        <f t="shared" si="3"/>
        <v>0</v>
      </c>
      <c r="GD10">
        <f t="shared" si="3"/>
        <v>0</v>
      </c>
      <c r="GE10">
        <f t="shared" si="3"/>
        <v>0</v>
      </c>
      <c r="GF10">
        <f t="shared" si="3"/>
        <v>0</v>
      </c>
      <c r="GG10">
        <f t="shared" si="3"/>
        <v>0</v>
      </c>
      <c r="GH10">
        <f t="shared" si="3"/>
        <v>0</v>
      </c>
      <c r="GI10">
        <f t="shared" si="3"/>
        <v>0</v>
      </c>
      <c r="GJ10">
        <f t="shared" si="3"/>
        <v>0</v>
      </c>
      <c r="GK10">
        <f t="shared" si="3"/>
        <v>0</v>
      </c>
      <c r="GL10">
        <f t="shared" si="3"/>
        <v>0</v>
      </c>
      <c r="GM10">
        <f t="shared" si="4"/>
        <v>0</v>
      </c>
      <c r="GN10">
        <f t="shared" si="4"/>
        <v>0</v>
      </c>
      <c r="GO10">
        <f t="shared" si="4"/>
        <v>0</v>
      </c>
      <c r="GP10">
        <f t="shared" si="4"/>
        <v>0</v>
      </c>
      <c r="GQ10">
        <f t="shared" si="4"/>
        <v>0</v>
      </c>
      <c r="GR10">
        <f t="shared" si="4"/>
        <v>0</v>
      </c>
      <c r="GS10">
        <f t="shared" si="4"/>
        <v>0</v>
      </c>
      <c r="GT10">
        <f t="shared" si="4"/>
        <v>0</v>
      </c>
      <c r="GU10">
        <f t="shared" si="4"/>
        <v>0</v>
      </c>
      <c r="GV10">
        <f t="shared" si="4"/>
        <v>0</v>
      </c>
      <c r="GW10">
        <f t="shared" si="4"/>
        <v>0</v>
      </c>
      <c r="GX10">
        <f t="shared" si="4"/>
        <v>0</v>
      </c>
      <c r="GY10">
        <f t="shared" si="4"/>
        <v>0</v>
      </c>
      <c r="GZ10">
        <f t="shared" si="4"/>
        <v>0</v>
      </c>
      <c r="HA10">
        <f t="shared" si="4"/>
        <v>0</v>
      </c>
      <c r="HB10">
        <f t="shared" si="4"/>
        <v>0</v>
      </c>
      <c r="HC10">
        <f t="shared" si="5"/>
        <v>0</v>
      </c>
      <c r="HD10">
        <f t="shared" si="5"/>
        <v>0</v>
      </c>
      <c r="HE10">
        <f t="shared" si="5"/>
        <v>0</v>
      </c>
      <c r="HF10">
        <f t="shared" si="5"/>
        <v>0</v>
      </c>
      <c r="HG10">
        <f t="shared" si="5"/>
        <v>0</v>
      </c>
      <c r="HH10">
        <f t="shared" si="5"/>
        <v>0</v>
      </c>
      <c r="HI10">
        <f t="shared" si="5"/>
        <v>0</v>
      </c>
      <c r="HJ10">
        <f t="shared" si="5"/>
        <v>0</v>
      </c>
      <c r="HK10">
        <f t="shared" si="5"/>
        <v>0</v>
      </c>
      <c r="HL10">
        <f t="shared" si="5"/>
        <v>0</v>
      </c>
      <c r="HM10">
        <f t="shared" si="5"/>
        <v>0</v>
      </c>
      <c r="HN10">
        <f t="shared" si="5"/>
        <v>0</v>
      </c>
      <c r="HO10">
        <f t="shared" si="5"/>
        <v>0</v>
      </c>
      <c r="HP10">
        <f t="shared" si="5"/>
        <v>0</v>
      </c>
      <c r="HQ10">
        <f t="shared" si="5"/>
        <v>0</v>
      </c>
      <c r="HR10">
        <f t="shared" si="5"/>
        <v>0</v>
      </c>
      <c r="HS10">
        <f t="shared" si="6"/>
        <v>0</v>
      </c>
      <c r="HT10">
        <f t="shared" si="6"/>
        <v>0</v>
      </c>
      <c r="HU10">
        <f t="shared" si="6"/>
        <v>0</v>
      </c>
      <c r="HV10">
        <f t="shared" si="6"/>
        <v>0</v>
      </c>
      <c r="HW10">
        <f t="shared" si="6"/>
        <v>0</v>
      </c>
      <c r="HX10">
        <f t="shared" si="6"/>
        <v>0</v>
      </c>
      <c r="HY10">
        <f t="shared" si="6"/>
        <v>0</v>
      </c>
      <c r="HZ10">
        <f t="shared" si="6"/>
        <v>0</v>
      </c>
      <c r="IA10">
        <f t="shared" si="6"/>
        <v>0</v>
      </c>
      <c r="IB10">
        <f t="shared" si="6"/>
        <v>0</v>
      </c>
      <c r="IC10">
        <f t="shared" si="6"/>
        <v>0</v>
      </c>
      <c r="ID10">
        <f t="shared" si="6"/>
        <v>0</v>
      </c>
      <c r="IE10">
        <f t="shared" si="6"/>
        <v>0</v>
      </c>
      <c r="IF10">
        <f t="shared" si="6"/>
        <v>0</v>
      </c>
      <c r="IG10">
        <f t="shared" si="7"/>
        <v>0</v>
      </c>
      <c r="IH10">
        <f t="shared" si="7"/>
        <v>0</v>
      </c>
      <c r="II10">
        <f t="shared" si="7"/>
        <v>0</v>
      </c>
      <c r="IJ10">
        <f t="shared" si="7"/>
        <v>0</v>
      </c>
      <c r="IK10">
        <f t="shared" si="7"/>
        <v>0</v>
      </c>
      <c r="IL10">
        <f t="shared" si="7"/>
        <v>0</v>
      </c>
      <c r="IM10">
        <f t="shared" si="7"/>
        <v>0</v>
      </c>
      <c r="IN10">
        <f t="shared" si="7"/>
        <v>0</v>
      </c>
      <c r="IO10">
        <f t="shared" si="7"/>
        <v>0</v>
      </c>
      <c r="IP10">
        <f t="shared" si="7"/>
        <v>0</v>
      </c>
      <c r="IQ10">
        <f t="shared" si="7"/>
        <v>0</v>
      </c>
      <c r="IR10">
        <f t="shared" si="7"/>
        <v>0</v>
      </c>
      <c r="IS10">
        <f t="shared" si="7"/>
        <v>0</v>
      </c>
      <c r="IT10">
        <f t="shared" si="7"/>
        <v>0</v>
      </c>
      <c r="IU10">
        <f t="shared" si="7"/>
        <v>0</v>
      </c>
      <c r="IV10">
        <f t="shared" si="7"/>
        <v>0</v>
      </c>
    </row>
    <row r="11" spans="1:10" ht="24.75" customHeight="1">
      <c r="A11" s="24" t="s">
        <v>18</v>
      </c>
      <c r="B11" s="27">
        <v>234</v>
      </c>
      <c r="C11" s="27">
        <v>220</v>
      </c>
      <c r="D11" s="27">
        <v>419</v>
      </c>
      <c r="E11" s="27">
        <v>405</v>
      </c>
      <c r="F11" s="27">
        <v>411</v>
      </c>
      <c r="G11" s="28">
        <f>B11+C11+D11+E11+F11</f>
        <v>1689</v>
      </c>
      <c r="H11" s="29">
        <v>19398.63</v>
      </c>
      <c r="I11" s="30"/>
      <c r="J11" s="26"/>
    </row>
    <row r="12" spans="1:9" ht="24.75" customHeight="1">
      <c r="A12" s="24" t="s">
        <v>19</v>
      </c>
      <c r="B12" s="27">
        <v>723</v>
      </c>
      <c r="C12" s="27">
        <v>779</v>
      </c>
      <c r="D12" s="27">
        <v>1152</v>
      </c>
      <c r="E12" s="27">
        <v>692</v>
      </c>
      <c r="F12" s="27">
        <v>409</v>
      </c>
      <c r="G12" s="28">
        <f aca="true" t="shared" si="8" ref="G12:G22">B12+C12+D12+E12+F12</f>
        <v>3755</v>
      </c>
      <c r="H12" s="29">
        <v>3595.2</v>
      </c>
      <c r="I12" s="30"/>
    </row>
    <row r="13" spans="1:9" ht="24.75" customHeight="1">
      <c r="A13" s="24" t="s">
        <v>20</v>
      </c>
      <c r="B13" s="27">
        <v>4</v>
      </c>
      <c r="C13" s="27">
        <v>4</v>
      </c>
      <c r="D13" s="27">
        <v>6</v>
      </c>
      <c r="E13" s="27">
        <v>5</v>
      </c>
      <c r="F13" s="27">
        <v>11</v>
      </c>
      <c r="G13" s="28">
        <f t="shared" si="8"/>
        <v>30</v>
      </c>
      <c r="H13" s="29">
        <v>437.2</v>
      </c>
      <c r="I13" s="30"/>
    </row>
    <row r="14" spans="1:9" ht="24.75" customHeight="1">
      <c r="A14" s="24" t="s">
        <v>21</v>
      </c>
      <c r="B14" s="27">
        <v>224</v>
      </c>
      <c r="C14" s="27">
        <v>288</v>
      </c>
      <c r="D14" s="27">
        <v>412</v>
      </c>
      <c r="E14" s="27">
        <v>451</v>
      </c>
      <c r="F14" s="27">
        <v>387</v>
      </c>
      <c r="G14" s="28">
        <f t="shared" si="8"/>
        <v>1762</v>
      </c>
      <c r="H14" s="29">
        <v>3424.88</v>
      </c>
      <c r="I14" s="30"/>
    </row>
    <row r="15" spans="1:9" ht="24.75" customHeight="1">
      <c r="A15" s="24" t="s">
        <v>22</v>
      </c>
      <c r="B15" s="27">
        <v>27326</v>
      </c>
      <c r="C15" s="27">
        <v>51251</v>
      </c>
      <c r="D15" s="27">
        <v>18729</v>
      </c>
      <c r="E15" s="27">
        <f>8486-9</f>
        <v>8477</v>
      </c>
      <c r="F15" s="27">
        <v>3096</v>
      </c>
      <c r="G15" s="28">
        <f t="shared" si="8"/>
        <v>108879</v>
      </c>
      <c r="H15" s="29">
        <v>26494.55</v>
      </c>
      <c r="I15" s="30"/>
    </row>
    <row r="16" spans="1:9" ht="24.75" customHeight="1">
      <c r="A16" s="24" t="s">
        <v>23</v>
      </c>
      <c r="B16" s="27">
        <v>3068</v>
      </c>
      <c r="C16" s="31">
        <v>2397</v>
      </c>
      <c r="D16" s="27">
        <v>1633</v>
      </c>
      <c r="E16" s="27">
        <f>2667-186</f>
        <v>2481</v>
      </c>
      <c r="F16" s="27">
        <v>9182</v>
      </c>
      <c r="G16" s="28">
        <f t="shared" si="8"/>
        <v>18761</v>
      </c>
      <c r="H16" s="29">
        <v>42339.2</v>
      </c>
      <c r="I16" s="30"/>
    </row>
    <row r="17" spans="1:9" ht="24.75" customHeight="1">
      <c r="A17" s="24" t="s">
        <v>24</v>
      </c>
      <c r="B17" s="27">
        <f>94491+9165</f>
        <v>103656</v>
      </c>
      <c r="C17" s="27">
        <v>93285</v>
      </c>
      <c r="D17" s="27">
        <v>3543</v>
      </c>
      <c r="E17" s="27">
        <v>1907</v>
      </c>
      <c r="F17" s="27">
        <f>925+21+8</f>
        <v>954</v>
      </c>
      <c r="G17" s="28">
        <f t="shared" si="8"/>
        <v>203345</v>
      </c>
      <c r="H17" s="29">
        <v>86913.5</v>
      </c>
      <c r="I17" s="30"/>
    </row>
    <row r="18" spans="1:9" ht="25.5" customHeight="1">
      <c r="A18" s="24" t="s">
        <v>25</v>
      </c>
      <c r="B18" s="27">
        <v>38</v>
      </c>
      <c r="C18" s="27">
        <v>1</v>
      </c>
      <c r="D18" s="27">
        <v>1</v>
      </c>
      <c r="E18" s="27">
        <v>0</v>
      </c>
      <c r="F18" s="27">
        <v>2</v>
      </c>
      <c r="G18" s="28">
        <f t="shared" si="8"/>
        <v>42</v>
      </c>
      <c r="H18" s="29">
        <v>27.56</v>
      </c>
      <c r="I18" s="30"/>
    </row>
    <row r="19" spans="1:9" ht="24.75" customHeight="1">
      <c r="A19" s="24" t="s">
        <v>26</v>
      </c>
      <c r="B19" s="27">
        <v>4207</v>
      </c>
      <c r="C19" s="27">
        <v>1865</v>
      </c>
      <c r="D19" s="27">
        <v>2772</v>
      </c>
      <c r="E19" s="27">
        <v>1961</v>
      </c>
      <c r="F19" s="27">
        <v>353</v>
      </c>
      <c r="G19" s="28">
        <f t="shared" si="8"/>
        <v>11158</v>
      </c>
      <c r="H19" s="29">
        <v>19159.97</v>
      </c>
      <c r="I19" s="30"/>
    </row>
    <row r="20" spans="1:9" ht="24.75" customHeight="1">
      <c r="A20" s="24" t="s">
        <v>27</v>
      </c>
      <c r="B20" s="27">
        <f>91+54</f>
        <v>145</v>
      </c>
      <c r="C20" s="27">
        <v>70</v>
      </c>
      <c r="D20" s="27">
        <v>117</v>
      </c>
      <c r="E20" s="27">
        <v>261</v>
      </c>
      <c r="F20" s="31">
        <v>217</v>
      </c>
      <c r="G20" s="28">
        <f t="shared" si="8"/>
        <v>810</v>
      </c>
      <c r="H20" s="29">
        <v>554.51</v>
      </c>
      <c r="I20" s="30"/>
    </row>
    <row r="21" spans="1:9" ht="24.75" customHeight="1">
      <c r="A21" s="24" t="s">
        <v>28</v>
      </c>
      <c r="B21" s="27">
        <v>0</v>
      </c>
      <c r="C21" s="27">
        <v>4</v>
      </c>
      <c r="D21" s="27">
        <v>0</v>
      </c>
      <c r="E21" s="27">
        <v>0</v>
      </c>
      <c r="F21" s="27">
        <v>0</v>
      </c>
      <c r="G21" s="28">
        <f t="shared" si="8"/>
        <v>4</v>
      </c>
      <c r="H21" s="29">
        <v>0</v>
      </c>
      <c r="I21" s="30"/>
    </row>
    <row r="22" spans="1:9" ht="24.75" customHeight="1">
      <c r="A22" s="24" t="s">
        <v>29</v>
      </c>
      <c r="B22" s="27">
        <v>44703</v>
      </c>
      <c r="C22" s="27">
        <v>22950</v>
      </c>
      <c r="D22" s="31">
        <v>14423</v>
      </c>
      <c r="E22" s="27">
        <v>1428</v>
      </c>
      <c r="F22" s="27">
        <v>876</v>
      </c>
      <c r="G22" s="28">
        <f t="shared" si="8"/>
        <v>84380</v>
      </c>
      <c r="H22" s="29">
        <v>11724.43</v>
      </c>
      <c r="I22" s="30"/>
    </row>
    <row r="23" spans="1:9" ht="24.75" customHeight="1">
      <c r="A23" s="32" t="s">
        <v>30</v>
      </c>
      <c r="B23" s="33">
        <f aca="true" t="shared" si="9" ref="B23:H23">SUM(B11:B22)</f>
        <v>184328</v>
      </c>
      <c r="C23" s="33">
        <f>SUM(C11:C22)</f>
        <v>173114</v>
      </c>
      <c r="D23" s="33">
        <f t="shared" si="9"/>
        <v>43207</v>
      </c>
      <c r="E23" s="33">
        <f t="shared" si="9"/>
        <v>18068</v>
      </c>
      <c r="F23" s="33">
        <f t="shared" si="9"/>
        <v>15898</v>
      </c>
      <c r="G23" s="34">
        <f t="shared" si="9"/>
        <v>434615</v>
      </c>
      <c r="H23" s="34">
        <f t="shared" si="9"/>
        <v>214069.63</v>
      </c>
      <c r="I23" s="30"/>
    </row>
    <row r="24" s="26" customFormat="1" ht="12.75"/>
    <row r="25" spans="1:32" s="37" customFormat="1" ht="33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6"/>
      <c r="AE25" s="35"/>
      <c r="AF25" s="35"/>
    </row>
    <row r="26" s="36" customFormat="1" ht="33" customHeight="1">
      <c r="A26" s="35"/>
    </row>
    <row r="27" s="36" customFormat="1" ht="33" customHeight="1"/>
    <row r="28" s="36" customFormat="1" ht="33" customHeight="1"/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40" ht="12.75">
      <c r="I40" s="38"/>
    </row>
  </sheetData>
  <mergeCells count="22">
    <mergeCell ref="X25:Y25"/>
    <mergeCell ref="Z25:AA25"/>
    <mergeCell ref="AB25:AC25"/>
    <mergeCell ref="AE25:AF25"/>
    <mergeCell ref="P25:Q25"/>
    <mergeCell ref="R25:S25"/>
    <mergeCell ref="T25:U25"/>
    <mergeCell ref="V25:W25"/>
    <mergeCell ref="H25:I25"/>
    <mergeCell ref="J25:K25"/>
    <mergeCell ref="L25:M25"/>
    <mergeCell ref="N25:O25"/>
    <mergeCell ref="A25:A26"/>
    <mergeCell ref="B25:C25"/>
    <mergeCell ref="D25:E25"/>
    <mergeCell ref="F25:G25"/>
    <mergeCell ref="A1:H1"/>
    <mergeCell ref="G4:H4"/>
    <mergeCell ref="A7:H8"/>
    <mergeCell ref="B9:E9"/>
    <mergeCell ref="G9:G10"/>
    <mergeCell ref="H9:H10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70131</dc:creator>
  <cp:keywords/>
  <dc:description/>
  <cp:lastModifiedBy>70131</cp:lastModifiedBy>
  <dcterms:created xsi:type="dcterms:W3CDTF">2018-02-14T11:41:02Z</dcterms:created>
  <dcterms:modified xsi:type="dcterms:W3CDTF">2018-02-14T11:46:37Z</dcterms:modified>
  <cp:category/>
  <cp:version/>
  <cp:contentType/>
  <cp:contentStatus/>
</cp:coreProperties>
</file>