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6275" windowHeight="9285" activeTab="0"/>
  </bookViews>
  <sheets>
    <sheet name="NL-22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<sst xmlns="http://schemas.openxmlformats.org/spreadsheetml/2006/main" count="88" uniqueCount="61">
  <si>
    <t>PERIODIC DISCLOSURES</t>
  </si>
  <si>
    <t>FORM NL-22</t>
  </si>
  <si>
    <t>Geographical Distribution of Business</t>
  </si>
  <si>
    <t>(Rs in Lakhs)</t>
  </si>
  <si>
    <t>Name of the Insurer: The Oriental Insurance Co.Ltd.</t>
  </si>
  <si>
    <t xml:space="preserve">GROSS DIRECT PREMIUM UNDERWRITTEN FOR THE  3RD QUARTER 2017-18 (OCT TO DEC 2017) </t>
  </si>
  <si>
    <t>01/10/2017 to 31/12/2017</t>
  </si>
  <si>
    <t>STATES</t>
  </si>
  <si>
    <t>Fire</t>
  </si>
  <si>
    <t>Marine (Cargo)</t>
  </si>
  <si>
    <t>Marine (Hull)</t>
  </si>
  <si>
    <t>AVIATION</t>
  </si>
  <si>
    <t>Engineering</t>
  </si>
  <si>
    <t>Motor Own Damage</t>
  </si>
  <si>
    <t>Motor Third Party</t>
  </si>
  <si>
    <t>Liability insurance</t>
  </si>
  <si>
    <t>Personal Accident</t>
  </si>
  <si>
    <t>Medical Insurance</t>
  </si>
  <si>
    <t>Overseas medical Insurance</t>
  </si>
  <si>
    <t>Crop Insurance</t>
  </si>
  <si>
    <t>All Other Miscellaneous</t>
  </si>
  <si>
    <t>Grand Total</t>
  </si>
  <si>
    <t>For the qtr</t>
  </si>
  <si>
    <t>Upto the qtr</t>
  </si>
  <si>
    <t>Andaman &amp; Nicobar Is.</t>
  </si>
  <si>
    <t>Andhra Pradesh</t>
  </si>
  <si>
    <t>Arunachal Pradesh</t>
  </si>
  <si>
    <t>Assam</t>
  </si>
  <si>
    <t>Bihar</t>
  </si>
  <si>
    <t>Chandigarh</t>
  </si>
  <si>
    <t>Chhattisgarh</t>
  </si>
  <si>
    <t>Dadra &amp; Nagra Haveli</t>
  </si>
  <si>
    <t>Daman &amp; Diu</t>
  </si>
  <si>
    <t>Delhi</t>
  </si>
  <si>
    <t>Goa</t>
  </si>
  <si>
    <t>Gujarat</t>
  </si>
  <si>
    <t>Haryana</t>
  </si>
  <si>
    <t>Himachal Pradesh</t>
  </si>
  <si>
    <t>Jammu &amp; Kashmir</t>
  </si>
  <si>
    <t>Jharkhand</t>
  </si>
  <si>
    <t>Karnataka</t>
  </si>
  <si>
    <t>Kerala</t>
  </si>
  <si>
    <t>Lakshadweep</t>
  </si>
  <si>
    <t>Madhya Pradesh</t>
  </si>
  <si>
    <t>Maharasthra</t>
  </si>
  <si>
    <t>Manipur</t>
  </si>
  <si>
    <t>Meghalaya</t>
  </si>
  <si>
    <t>Mizoram</t>
  </si>
  <si>
    <t>Nagaland</t>
  </si>
  <si>
    <t>Orissa</t>
  </si>
  <si>
    <t>Pondicherry</t>
  </si>
  <si>
    <t>Punjab</t>
  </si>
  <si>
    <t>Rajasthan</t>
  </si>
  <si>
    <t>Sikkim</t>
  </si>
  <si>
    <t>Tamilnadu</t>
  </si>
  <si>
    <t>Telangana</t>
  </si>
  <si>
    <t>Tripura</t>
  </si>
  <si>
    <t>Uttar Pradesh</t>
  </si>
  <si>
    <t>Uttaranchal</t>
  </si>
  <si>
    <t>West Bengal</t>
  </si>
  <si>
    <t>Total</t>
  </si>
</sst>
</file>

<file path=xl/styles.xml><?xml version="1.0" encoding="utf-8"?>
<styleSheet xmlns="http://schemas.openxmlformats.org/spreadsheetml/2006/main">
  <numFmts count="8">
    <numFmt numFmtId="5" formatCode="&quot;₹&quot;\ #,##0_);\(&quot;₹&quot;\ #,##0\)"/>
    <numFmt numFmtId="6" formatCode="&quot;₹&quot;\ #,##0_);[Red]\(&quot;₹&quot;\ #,##0\)"/>
    <numFmt numFmtId="7" formatCode="&quot;₹&quot;\ #,##0.00_);\(&quot;₹&quot;\ #,##0.00\)"/>
    <numFmt numFmtId="8" formatCode="&quot;₹&quot;\ #,##0.00_);[Red]\(&quot;₹&quot;\ #,##0.00\)"/>
    <numFmt numFmtId="42" formatCode="_(&quot;₹&quot;\ * #,##0_);_(&quot;₹&quot;\ * \(#,##0\);_(&quot;₹&quot;\ * &quot;-&quot;_);_(@_)"/>
    <numFmt numFmtId="41" formatCode="_(* #,##0_);_(* \(#,##0\);_(* &quot;-&quot;_);_(@_)"/>
    <numFmt numFmtId="44" formatCode="_(&quot;₹&quot;\ * #,##0.00_);_(&quot;₹&quot;\ * \(#,##0.00\);_(&quot;₹&quot;\ * &quot;-&quot;??_);_(@_)"/>
    <numFmt numFmtId="43" formatCode="_(* #,##0.00_);_(* \(#,##0.00\);_(* &quot;-&quot;??_);_(@_)"/>
  </numFmts>
  <fonts count="18">
    <font>
      <sz val="10"/>
      <name val="Arial"/>
      <family val="0"/>
    </font>
    <font>
      <b/>
      <sz val="16"/>
      <color indexed="9"/>
      <name val="Arial"/>
      <family val="2"/>
    </font>
    <font>
      <b/>
      <sz val="12"/>
      <color indexed="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12"/>
      <color indexed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/>
    </xf>
    <xf numFmtId="0" fontId="0" fillId="2" borderId="0" xfId="0" applyFill="1" applyBorder="1" applyAlignment="1">
      <alignment/>
    </xf>
    <xf numFmtId="0" fontId="2" fillId="2" borderId="2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5" fillId="2" borderId="0" xfId="19" applyFont="1" applyFill="1" applyBorder="1" applyAlignment="1">
      <alignment horizontal="center"/>
      <protection/>
    </xf>
    <xf numFmtId="0" fontId="3" fillId="2" borderId="3" xfId="0" applyFont="1" applyFill="1" applyBorder="1" applyAlignment="1">
      <alignment horizontal="center"/>
    </xf>
    <xf numFmtId="0" fontId="0" fillId="2" borderId="2" xfId="0" applyFill="1" applyBorder="1" applyAlignment="1">
      <alignment vertical="center"/>
    </xf>
    <xf numFmtId="0" fontId="0" fillId="2" borderId="0" xfId="0" applyFill="1" applyAlignment="1">
      <alignment/>
    </xf>
    <xf numFmtId="0" fontId="6" fillId="2" borderId="2" xfId="0" applyFont="1" applyFill="1" applyBorder="1" applyAlignment="1">
      <alignment/>
    </xf>
    <xf numFmtId="0" fontId="7" fillId="2" borderId="0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8" fillId="2" borderId="0" xfId="0" applyFont="1" applyFill="1" applyAlignment="1">
      <alignment/>
    </xf>
    <xf numFmtId="0" fontId="9" fillId="2" borderId="2" xfId="0" applyFont="1" applyFill="1" applyBorder="1" applyAlignment="1">
      <alignment horizontal="left"/>
    </xf>
    <xf numFmtId="0" fontId="10" fillId="2" borderId="2" xfId="0" applyFont="1" applyFill="1" applyBorder="1" applyAlignment="1">
      <alignment/>
    </xf>
    <xf numFmtId="0" fontId="11" fillId="2" borderId="0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center"/>
    </xf>
    <xf numFmtId="0" fontId="14" fillId="2" borderId="4" xfId="0" applyFont="1" applyFill="1" applyBorder="1" applyAlignment="1">
      <alignment wrapText="1"/>
    </xf>
    <xf numFmtId="0" fontId="15" fillId="2" borderId="5" xfId="0" applyFont="1" applyFill="1" applyBorder="1" applyAlignment="1">
      <alignment horizontal="center" wrapText="1"/>
    </xf>
    <xf numFmtId="0" fontId="15" fillId="2" borderId="6" xfId="0" applyFont="1" applyFill="1" applyBorder="1" applyAlignment="1">
      <alignment horizontal="center" wrapText="1"/>
    </xf>
    <xf numFmtId="0" fontId="14" fillId="2" borderId="0" xfId="0" applyFont="1" applyFill="1" applyBorder="1" applyAlignment="1">
      <alignment wrapText="1"/>
    </xf>
    <xf numFmtId="0" fontId="14" fillId="2" borderId="4" xfId="0" applyFont="1" applyFill="1" applyBorder="1" applyAlignment="1">
      <alignment horizontal="center" textRotation="90" wrapText="1"/>
    </xf>
    <xf numFmtId="0" fontId="15" fillId="2" borderId="5" xfId="0" applyFont="1" applyFill="1" applyBorder="1" applyAlignment="1">
      <alignment horizontal="center" textRotation="90" wrapText="1"/>
    </xf>
    <xf numFmtId="0" fontId="15" fillId="2" borderId="6" xfId="0" applyFont="1" applyFill="1" applyBorder="1" applyAlignment="1">
      <alignment horizontal="center" textRotation="90" wrapText="1"/>
    </xf>
    <xf numFmtId="0" fontId="14" fillId="2" borderId="0" xfId="0" applyFont="1" applyFill="1" applyBorder="1" applyAlignment="1">
      <alignment horizontal="center" textRotation="90" wrapText="1"/>
    </xf>
    <xf numFmtId="0" fontId="10" fillId="0" borderId="7" xfId="0" applyFont="1" applyFill="1" applyBorder="1" applyAlignment="1">
      <alignment/>
    </xf>
    <xf numFmtId="2" fontId="0" fillId="0" borderId="8" xfId="0" applyNumberFormat="1" applyFill="1" applyBorder="1" applyAlignment="1">
      <alignment horizontal="right"/>
    </xf>
    <xf numFmtId="2" fontId="0" fillId="0" borderId="9" xfId="0" applyNumberFormat="1" applyFill="1" applyBorder="1" applyAlignment="1">
      <alignment horizontal="right"/>
    </xf>
    <xf numFmtId="2" fontId="16" fillId="2" borderId="5" xfId="0" applyNumberFormat="1" applyFont="1" applyFill="1" applyBorder="1" applyAlignment="1">
      <alignment horizontal="right"/>
    </xf>
    <xf numFmtId="2" fontId="0" fillId="0" borderId="10" xfId="0" applyNumberFormat="1" applyFill="1" applyBorder="1" applyAlignment="1">
      <alignment horizontal="right"/>
    </xf>
    <xf numFmtId="2" fontId="0" fillId="0" borderId="5" xfId="0" applyNumberFormat="1" applyBorder="1" applyAlignment="1">
      <alignment horizontal="right"/>
    </xf>
    <xf numFmtId="2" fontId="3" fillId="2" borderId="8" xfId="0" applyNumberFormat="1" applyFont="1" applyFill="1" applyBorder="1" applyAlignment="1">
      <alignment horizontal="right"/>
    </xf>
    <xf numFmtId="0" fontId="14" fillId="2" borderId="0" xfId="0" applyFont="1" applyFill="1" applyAlignment="1">
      <alignment/>
    </xf>
    <xf numFmtId="0" fontId="10" fillId="0" borderId="4" xfId="0" applyFont="1" applyFill="1" applyBorder="1" applyAlignment="1">
      <alignment/>
    </xf>
    <xf numFmtId="2" fontId="0" fillId="0" borderId="5" xfId="0" applyNumberFormat="1" applyFill="1" applyBorder="1" applyAlignment="1">
      <alignment horizontal="right"/>
    </xf>
    <xf numFmtId="2" fontId="0" fillId="0" borderId="11" xfId="0" applyNumberFormat="1" applyFill="1" applyBorder="1" applyAlignment="1">
      <alignment horizontal="right"/>
    </xf>
    <xf numFmtId="2" fontId="0" fillId="0" borderId="12" xfId="0" applyNumberFormat="1" applyFill="1" applyBorder="1" applyAlignment="1">
      <alignment horizontal="right"/>
    </xf>
    <xf numFmtId="2" fontId="10" fillId="0" borderId="11" xfId="0" applyNumberFormat="1" applyFont="1" applyFill="1" applyBorder="1" applyAlignment="1">
      <alignment horizontal="right"/>
    </xf>
    <xf numFmtId="0" fontId="10" fillId="0" borderId="13" xfId="0" applyFont="1" applyFill="1" applyBorder="1" applyAlignment="1">
      <alignment/>
    </xf>
    <xf numFmtId="2" fontId="3" fillId="0" borderId="14" xfId="0" applyNumberFormat="1" applyFont="1" applyFill="1" applyBorder="1" applyAlignment="1">
      <alignment horizontal="right"/>
    </xf>
    <xf numFmtId="0" fontId="10" fillId="0" borderId="0" xfId="0" applyFont="1" applyFill="1" applyAlignment="1">
      <alignment/>
    </xf>
    <xf numFmtId="0" fontId="7" fillId="2" borderId="0" xfId="0" applyFont="1" applyFill="1" applyAlignment="1">
      <alignment horizontal="center"/>
    </xf>
    <xf numFmtId="2" fontId="7" fillId="2" borderId="0" xfId="0" applyNumberFormat="1" applyFont="1" applyFill="1" applyAlignment="1">
      <alignment horizontal="center"/>
    </xf>
    <xf numFmtId="0" fontId="17" fillId="2" borderId="0" xfId="0" applyFont="1" applyFill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 2_Addtional IRDA Periodic disclosures v1 30Sep2009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NL%2022,24,25,27,38,39,40%20SECOND%20quarter%202017-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L-22"/>
      <sheetName val="NL-24"/>
      <sheetName val="NL-25"/>
      <sheetName val="NL-27"/>
      <sheetName val="NL-38"/>
      <sheetName val="NL-39"/>
      <sheetName val="NL-40"/>
    </sheetNames>
    <sheetDataSet>
      <sheetData sheetId="0">
        <row r="10">
          <cell r="C10">
            <v>0.058750000000000004</v>
          </cell>
        </row>
        <row r="11">
          <cell r="C11">
            <v>3139.0550949999997</v>
          </cell>
        </row>
        <row r="12">
          <cell r="C12">
            <v>21.45908</v>
          </cell>
        </row>
        <row r="13">
          <cell r="C13">
            <v>884.3074225</v>
          </cell>
        </row>
        <row r="14">
          <cell r="C14">
            <v>949.43453</v>
          </cell>
        </row>
        <row r="15">
          <cell r="C15">
            <v>119.2100001</v>
          </cell>
        </row>
        <row r="16">
          <cell r="C16">
            <v>874.78589</v>
          </cell>
        </row>
        <row r="17">
          <cell r="C17">
            <v>229.25417</v>
          </cell>
        </row>
        <row r="18">
          <cell r="C18">
            <v>52.342600000000004</v>
          </cell>
        </row>
        <row r="19">
          <cell r="C19">
            <v>5128.874830000001</v>
          </cell>
        </row>
        <row r="20">
          <cell r="C20">
            <v>150.3696</v>
          </cell>
        </row>
        <row r="21">
          <cell r="C21">
            <v>7015.07215</v>
          </cell>
        </row>
        <row r="22">
          <cell r="C22">
            <v>3790.8348398</v>
          </cell>
        </row>
        <row r="23">
          <cell r="C23">
            <v>827.6566359999999</v>
          </cell>
        </row>
        <row r="24">
          <cell r="C24">
            <v>207.21227</v>
          </cell>
        </row>
        <row r="25">
          <cell r="C25">
            <v>280.23636</v>
          </cell>
        </row>
        <row r="26">
          <cell r="C26">
            <v>3120.0699124</v>
          </cell>
        </row>
        <row r="27">
          <cell r="C27">
            <v>811.5320300000001</v>
          </cell>
        </row>
        <row r="28">
          <cell r="C28">
            <v>0</v>
          </cell>
        </row>
        <row r="29">
          <cell r="C29">
            <v>1229.8986730000001</v>
          </cell>
        </row>
        <row r="30">
          <cell r="C30">
            <v>9387.153715</v>
          </cell>
        </row>
        <row r="31">
          <cell r="C31">
            <v>10.00611</v>
          </cell>
        </row>
        <row r="32">
          <cell r="C32">
            <v>110.9476</v>
          </cell>
        </row>
        <row r="33">
          <cell r="C33">
            <v>1.2919</v>
          </cell>
        </row>
        <row r="34">
          <cell r="C34">
            <v>21.62899</v>
          </cell>
        </row>
        <row r="35">
          <cell r="C35">
            <v>1150.2683299</v>
          </cell>
        </row>
        <row r="36">
          <cell r="C36">
            <v>45.51623</v>
          </cell>
        </row>
        <row r="37">
          <cell r="C37">
            <v>1282.34929</v>
          </cell>
        </row>
        <row r="38">
          <cell r="C38">
            <v>2631.55485</v>
          </cell>
        </row>
        <row r="39">
          <cell r="C39">
            <v>51.92392</v>
          </cell>
        </row>
        <row r="40">
          <cell r="C40">
            <v>4301.38041</v>
          </cell>
        </row>
        <row r="41">
          <cell r="C41">
            <v>57.09099</v>
          </cell>
        </row>
        <row r="42">
          <cell r="C42">
            <v>47.24275</v>
          </cell>
        </row>
        <row r="43">
          <cell r="C43">
            <v>2861.3119</v>
          </cell>
        </row>
        <row r="44">
          <cell r="C44">
            <v>449.94319</v>
          </cell>
        </row>
        <row r="45">
          <cell r="C45">
            <v>2394.07545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48"/>
  <sheetViews>
    <sheetView tabSelected="1" workbookViewId="0" topLeftCell="A1">
      <selection activeCell="A1" sqref="A1:IV16384"/>
    </sheetView>
  </sheetViews>
  <sheetFormatPr defaultColWidth="9.140625" defaultRowHeight="12.75"/>
  <cols>
    <col min="1" max="1" width="23.57421875" style="13" customWidth="1"/>
    <col min="2" max="2" width="11.00390625" style="43" customWidth="1"/>
    <col min="3" max="3" width="11.28125" style="43" customWidth="1"/>
    <col min="4" max="12" width="8.421875" style="43" customWidth="1"/>
    <col min="13" max="13" width="9.28125" style="43" customWidth="1"/>
    <col min="14" max="14" width="8.421875" style="43" customWidth="1"/>
    <col min="15" max="15" width="10.7109375" style="43" customWidth="1"/>
    <col min="16" max="17" width="8.421875" style="43" customWidth="1"/>
    <col min="18" max="18" width="10.140625" style="43" customWidth="1"/>
    <col min="19" max="20" width="8.421875" style="43" customWidth="1"/>
    <col min="21" max="21" width="9.421875" style="43" customWidth="1"/>
    <col min="22" max="27" width="8.421875" style="43" customWidth="1"/>
    <col min="28" max="28" width="9.57421875" style="43" customWidth="1"/>
    <col min="29" max="29" width="9.7109375" style="43" customWidth="1"/>
    <col min="30" max="16384" width="9.140625" style="13" customWidth="1"/>
  </cols>
  <sheetData>
    <row r="1" spans="1:29" s="2" customFormat="1" ht="2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s="2" customFormat="1" ht="15.75">
      <c r="A2" s="3" t="s">
        <v>1</v>
      </c>
      <c r="B2" s="4"/>
      <c r="C2" s="5"/>
      <c r="D2" s="5" t="s">
        <v>2</v>
      </c>
      <c r="E2" s="5"/>
      <c r="F2" s="5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4"/>
      <c r="T2" s="4"/>
      <c r="U2" s="4"/>
      <c r="V2" s="4"/>
      <c r="W2" s="4"/>
      <c r="X2" s="4"/>
      <c r="Y2" s="4"/>
      <c r="Z2" s="4"/>
      <c r="AA2" s="4"/>
      <c r="AB2" s="4"/>
      <c r="AC2" s="7"/>
    </row>
    <row r="3" spans="1:29" s="9" customFormat="1" ht="12.75">
      <c r="A3" s="8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7"/>
    </row>
    <row r="4" spans="1:29" ht="15.75" customHeight="1">
      <c r="A4" s="10" t="s">
        <v>3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2"/>
    </row>
    <row r="5" spans="1:29" ht="18">
      <c r="A5" s="14" t="s">
        <v>4</v>
      </c>
      <c r="B5" s="14"/>
      <c r="C5" s="14"/>
      <c r="D5" s="14"/>
      <c r="E5" s="14"/>
      <c r="F5" s="14"/>
      <c r="G5" s="14"/>
      <c r="H5" s="14"/>
      <c r="I5" s="14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2"/>
    </row>
    <row r="6" spans="1:29" ht="15">
      <c r="A6" s="15" t="s">
        <v>5</v>
      </c>
      <c r="B6" s="16"/>
      <c r="C6" s="17"/>
      <c r="D6" s="18"/>
      <c r="E6" s="18"/>
      <c r="F6" s="18"/>
      <c r="G6" s="18"/>
      <c r="H6" s="18"/>
      <c r="I6" s="18"/>
      <c r="J6" s="11"/>
      <c r="K6" s="17" t="s">
        <v>6</v>
      </c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2"/>
    </row>
    <row r="7" spans="1:29" ht="11.25">
      <c r="A7" s="10" t="s">
        <v>3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2"/>
    </row>
    <row r="8" spans="1:29" s="22" customFormat="1" ht="33.75" customHeight="1">
      <c r="A8" s="19" t="s">
        <v>7</v>
      </c>
      <c r="B8" s="20" t="s">
        <v>8</v>
      </c>
      <c r="C8" s="20"/>
      <c r="D8" s="20" t="s">
        <v>9</v>
      </c>
      <c r="E8" s="20"/>
      <c r="F8" s="20" t="s">
        <v>10</v>
      </c>
      <c r="G8" s="20"/>
      <c r="H8" s="20" t="s">
        <v>11</v>
      </c>
      <c r="I8" s="20"/>
      <c r="J8" s="20" t="s">
        <v>12</v>
      </c>
      <c r="K8" s="20"/>
      <c r="L8" s="20" t="s">
        <v>13</v>
      </c>
      <c r="M8" s="20"/>
      <c r="N8" s="20" t="s">
        <v>14</v>
      </c>
      <c r="O8" s="20"/>
      <c r="P8" s="20" t="s">
        <v>15</v>
      </c>
      <c r="Q8" s="20"/>
      <c r="R8" s="20" t="s">
        <v>16</v>
      </c>
      <c r="S8" s="20"/>
      <c r="T8" s="20" t="s">
        <v>17</v>
      </c>
      <c r="U8" s="20"/>
      <c r="V8" s="20" t="s">
        <v>18</v>
      </c>
      <c r="W8" s="20"/>
      <c r="X8" s="20" t="s">
        <v>19</v>
      </c>
      <c r="Y8" s="20"/>
      <c r="Z8" s="20" t="s">
        <v>20</v>
      </c>
      <c r="AA8" s="20"/>
      <c r="AB8" s="21" t="s">
        <v>21</v>
      </c>
      <c r="AC8" s="21"/>
    </row>
    <row r="9" spans="1:29" s="26" customFormat="1" ht="33.75" customHeight="1">
      <c r="A9" s="23"/>
      <c r="B9" s="24" t="s">
        <v>22</v>
      </c>
      <c r="C9" s="24" t="s">
        <v>23</v>
      </c>
      <c r="D9" s="24" t="s">
        <v>22</v>
      </c>
      <c r="E9" s="24" t="s">
        <v>23</v>
      </c>
      <c r="F9" s="24" t="s">
        <v>22</v>
      </c>
      <c r="G9" s="24" t="s">
        <v>23</v>
      </c>
      <c r="H9" s="24" t="s">
        <v>22</v>
      </c>
      <c r="I9" s="24" t="s">
        <v>23</v>
      </c>
      <c r="J9" s="24" t="s">
        <v>22</v>
      </c>
      <c r="K9" s="24" t="s">
        <v>23</v>
      </c>
      <c r="L9" s="24" t="s">
        <v>22</v>
      </c>
      <c r="M9" s="24" t="s">
        <v>23</v>
      </c>
      <c r="N9" s="24" t="s">
        <v>22</v>
      </c>
      <c r="O9" s="24" t="s">
        <v>23</v>
      </c>
      <c r="P9" s="24" t="s">
        <v>22</v>
      </c>
      <c r="Q9" s="24" t="s">
        <v>23</v>
      </c>
      <c r="R9" s="24" t="s">
        <v>22</v>
      </c>
      <c r="S9" s="24" t="s">
        <v>23</v>
      </c>
      <c r="T9" s="24" t="s">
        <v>22</v>
      </c>
      <c r="U9" s="24" t="s">
        <v>23</v>
      </c>
      <c r="V9" s="24" t="s">
        <v>22</v>
      </c>
      <c r="W9" s="24" t="s">
        <v>23</v>
      </c>
      <c r="X9" s="24" t="s">
        <v>22</v>
      </c>
      <c r="Y9" s="24" t="s">
        <v>23</v>
      </c>
      <c r="Z9" s="24" t="s">
        <v>22</v>
      </c>
      <c r="AA9" s="24" t="s">
        <v>23</v>
      </c>
      <c r="AB9" s="24" t="s">
        <v>22</v>
      </c>
      <c r="AC9" s="25" t="s">
        <v>23</v>
      </c>
    </row>
    <row r="10" spans="1:29" s="34" customFormat="1" ht="12.75">
      <c r="A10" s="27" t="s">
        <v>24</v>
      </c>
      <c r="B10" s="28">
        <v>0.9914000000000001</v>
      </c>
      <c r="C10" s="28">
        <f>'[1]NL-22'!C10+B10</f>
        <v>1.0501500000000001</v>
      </c>
      <c r="D10" s="28">
        <v>0.18136000000000002</v>
      </c>
      <c r="E10" s="28">
        <v>0.18136000000000002</v>
      </c>
      <c r="F10" s="28">
        <v>0.0755</v>
      </c>
      <c r="G10" s="28">
        <v>0.0755</v>
      </c>
      <c r="H10" s="28">
        <v>0</v>
      </c>
      <c r="I10" s="28">
        <v>0</v>
      </c>
      <c r="J10" s="28">
        <v>0.19035000000000002</v>
      </c>
      <c r="K10" s="28">
        <v>1.68821</v>
      </c>
      <c r="L10" s="28">
        <v>0.29650000000000004</v>
      </c>
      <c r="M10" s="28">
        <v>0.29650000000000004</v>
      </c>
      <c r="N10" s="28">
        <v>0.0149</v>
      </c>
      <c r="O10" s="28">
        <v>0.0149</v>
      </c>
      <c r="P10" s="28">
        <v>0.07745</v>
      </c>
      <c r="Q10" s="28">
        <v>0.13745000000000002</v>
      </c>
      <c r="R10" s="29">
        <v>0</v>
      </c>
      <c r="S10" s="30">
        <v>0</v>
      </c>
      <c r="T10" s="31">
        <v>0.08969</v>
      </c>
      <c r="U10" s="28">
        <v>0.16969</v>
      </c>
      <c r="V10" s="28">
        <v>0</v>
      </c>
      <c r="W10" s="28">
        <v>0</v>
      </c>
      <c r="X10" s="28">
        <v>0</v>
      </c>
      <c r="Y10" s="29">
        <v>0</v>
      </c>
      <c r="Z10" s="32">
        <v>0.18533000000000002</v>
      </c>
      <c r="AA10" s="31">
        <v>0.96533</v>
      </c>
      <c r="AB10" s="33">
        <f>B10+D10+F10+H10+J10+L10+N10+P10+R10+T10+V10+X10+Z10</f>
        <v>2.10248</v>
      </c>
      <c r="AC10" s="33">
        <f>C10+E10+G10+I10+K10+M10+O10+Q10+S10+U10+W10+Y10+AA10</f>
        <v>4.57909</v>
      </c>
    </row>
    <row r="11" spans="1:29" s="34" customFormat="1" ht="12.75">
      <c r="A11" s="35" t="s">
        <v>25</v>
      </c>
      <c r="B11" s="36">
        <v>1282.5267599</v>
      </c>
      <c r="C11" s="28">
        <f>'[1]NL-22'!C11+B11</f>
        <v>4421.5818549</v>
      </c>
      <c r="D11" s="36">
        <v>189.4831</v>
      </c>
      <c r="E11" s="36">
        <v>698.76646</v>
      </c>
      <c r="F11" s="36">
        <v>42.77132</v>
      </c>
      <c r="G11" s="36">
        <v>782.3674599999999</v>
      </c>
      <c r="H11" s="36">
        <v>0</v>
      </c>
      <c r="I11" s="36">
        <v>22.0766</v>
      </c>
      <c r="J11" s="36">
        <v>459.944716</v>
      </c>
      <c r="K11" s="36">
        <v>2002.7063462</v>
      </c>
      <c r="L11" s="36">
        <v>981.6189894</v>
      </c>
      <c r="M11" s="36">
        <v>2318.4287732</v>
      </c>
      <c r="N11" s="36">
        <v>2704.60679</v>
      </c>
      <c r="O11" s="36">
        <v>6012.965896199999</v>
      </c>
      <c r="P11" s="36">
        <v>106.32923</v>
      </c>
      <c r="Q11" s="36">
        <v>418.5474</v>
      </c>
      <c r="R11" s="37">
        <v>181.2684</v>
      </c>
      <c r="S11" s="30">
        <v>968.47147</v>
      </c>
      <c r="T11" s="38">
        <v>748.07884</v>
      </c>
      <c r="U11" s="36">
        <v>2896.65567</v>
      </c>
      <c r="V11" s="36">
        <v>8.01835</v>
      </c>
      <c r="W11" s="36">
        <v>39.99788</v>
      </c>
      <c r="X11" s="36">
        <v>0</v>
      </c>
      <c r="Y11" s="37">
        <v>0</v>
      </c>
      <c r="Z11" s="32">
        <v>446.44269</v>
      </c>
      <c r="AA11" s="38">
        <v>1461.79303</v>
      </c>
      <c r="AB11" s="33">
        <f aca="true" t="shared" si="0" ref="AB11:AC45">B11+D11+F11+H11+J11+L11+N11+P11+R11+T11+V11+X11+Z11</f>
        <v>7151.0891853</v>
      </c>
      <c r="AC11" s="33">
        <f t="shared" si="0"/>
        <v>22044.3588405</v>
      </c>
    </row>
    <row r="12" spans="1:29" s="34" customFormat="1" ht="12.75">
      <c r="A12" s="35" t="s">
        <v>26</v>
      </c>
      <c r="B12" s="36">
        <v>15.27364</v>
      </c>
      <c r="C12" s="28">
        <f>'[1]NL-22'!C12+B12</f>
        <v>36.73272</v>
      </c>
      <c r="D12" s="36">
        <v>3.09034</v>
      </c>
      <c r="E12" s="36">
        <v>14.57231</v>
      </c>
      <c r="F12" s="36">
        <v>0</v>
      </c>
      <c r="G12" s="36">
        <v>0</v>
      </c>
      <c r="H12" s="36">
        <v>0</v>
      </c>
      <c r="I12" s="36">
        <v>0</v>
      </c>
      <c r="J12" s="36">
        <v>4.7184</v>
      </c>
      <c r="K12" s="36">
        <v>261.70351002</v>
      </c>
      <c r="L12" s="36">
        <v>189.8982365</v>
      </c>
      <c r="M12" s="36">
        <v>1394.8954602</v>
      </c>
      <c r="N12" s="36">
        <v>42.87666</v>
      </c>
      <c r="O12" s="36">
        <v>2636.3878563</v>
      </c>
      <c r="P12" s="36">
        <v>1.14548</v>
      </c>
      <c r="Q12" s="36">
        <v>7.4923</v>
      </c>
      <c r="R12" s="37">
        <v>0.03712</v>
      </c>
      <c r="S12" s="30">
        <v>0.28266</v>
      </c>
      <c r="T12" s="38">
        <v>0.46649</v>
      </c>
      <c r="U12" s="36">
        <v>0.7982400000000001</v>
      </c>
      <c r="V12" s="36">
        <v>0</v>
      </c>
      <c r="W12" s="36">
        <v>0</v>
      </c>
      <c r="X12" s="36">
        <v>0</v>
      </c>
      <c r="Y12" s="37">
        <v>0</v>
      </c>
      <c r="Z12" s="32">
        <v>4.54435</v>
      </c>
      <c r="AA12" s="38">
        <v>13.860190000000001</v>
      </c>
      <c r="AB12" s="33">
        <f t="shared" si="0"/>
        <v>262.0507165000001</v>
      </c>
      <c r="AC12" s="33">
        <f t="shared" si="0"/>
        <v>4366.72524652</v>
      </c>
    </row>
    <row r="13" spans="1:29" s="34" customFormat="1" ht="12.75">
      <c r="A13" s="35" t="s">
        <v>27</v>
      </c>
      <c r="B13" s="36">
        <v>218.88439</v>
      </c>
      <c r="C13" s="28">
        <f>'[1]NL-22'!C13+B13</f>
        <v>1103.1918125</v>
      </c>
      <c r="D13" s="36">
        <v>25.74744</v>
      </c>
      <c r="E13" s="36">
        <v>100.29354</v>
      </c>
      <c r="F13" s="36">
        <v>1.265</v>
      </c>
      <c r="G13" s="36">
        <v>2.77</v>
      </c>
      <c r="H13" s="36">
        <v>0</v>
      </c>
      <c r="I13" s="36">
        <v>0</v>
      </c>
      <c r="J13" s="36">
        <v>86.8764781</v>
      </c>
      <c r="K13" s="36">
        <v>292.76154429999997</v>
      </c>
      <c r="L13" s="36">
        <v>1069.1856226</v>
      </c>
      <c r="M13" s="36">
        <v>2209.7645174</v>
      </c>
      <c r="N13" s="36">
        <v>2363.24922</v>
      </c>
      <c r="O13" s="36">
        <v>4314.9223252</v>
      </c>
      <c r="P13" s="36">
        <v>22.92589</v>
      </c>
      <c r="Q13" s="36">
        <v>82.169</v>
      </c>
      <c r="R13" s="37">
        <v>17.47771</v>
      </c>
      <c r="S13" s="30">
        <v>40.89682</v>
      </c>
      <c r="T13" s="38">
        <v>173.45227</v>
      </c>
      <c r="U13" s="36">
        <v>1104.64418</v>
      </c>
      <c r="V13" s="36">
        <v>-0.054650000000000004</v>
      </c>
      <c r="W13" s="36">
        <v>1.05569</v>
      </c>
      <c r="X13" s="36">
        <v>0</v>
      </c>
      <c r="Y13" s="37">
        <v>0</v>
      </c>
      <c r="Z13" s="32">
        <v>109.32603</v>
      </c>
      <c r="AA13" s="38">
        <v>354.68229</v>
      </c>
      <c r="AB13" s="33">
        <f t="shared" si="0"/>
        <v>4088.3354007000007</v>
      </c>
      <c r="AC13" s="33">
        <f t="shared" si="0"/>
        <v>9607.151719399999</v>
      </c>
    </row>
    <row r="14" spans="1:29" s="34" customFormat="1" ht="12.75">
      <c r="A14" s="35" t="s">
        <v>28</v>
      </c>
      <c r="B14" s="36">
        <v>187.99298</v>
      </c>
      <c r="C14" s="28">
        <f>'[1]NL-22'!C14+B14</f>
        <v>1137.42751</v>
      </c>
      <c r="D14" s="36">
        <v>35.0274</v>
      </c>
      <c r="E14" s="36">
        <v>317.83475</v>
      </c>
      <c r="F14" s="36">
        <v>0</v>
      </c>
      <c r="G14" s="36">
        <v>0.77015</v>
      </c>
      <c r="H14" s="36">
        <v>0</v>
      </c>
      <c r="I14" s="36">
        <v>0</v>
      </c>
      <c r="J14" s="36">
        <v>136.59139</v>
      </c>
      <c r="K14" s="36">
        <v>483.309017</v>
      </c>
      <c r="L14" s="36">
        <v>863.3514922</v>
      </c>
      <c r="M14" s="36">
        <v>2621.0225743</v>
      </c>
      <c r="N14" s="36">
        <v>3294.33175</v>
      </c>
      <c r="O14" s="36">
        <v>6725.8621179</v>
      </c>
      <c r="P14" s="36">
        <v>18.72886</v>
      </c>
      <c r="Q14" s="36">
        <v>123.21950999999999</v>
      </c>
      <c r="R14" s="37">
        <v>15.53661</v>
      </c>
      <c r="S14" s="30">
        <v>240.37275</v>
      </c>
      <c r="T14" s="38">
        <v>92.86</v>
      </c>
      <c r="U14" s="36">
        <v>1170.50085</v>
      </c>
      <c r="V14" s="36">
        <v>0.15068</v>
      </c>
      <c r="W14" s="36">
        <v>1.1909999999999998</v>
      </c>
      <c r="X14" s="36">
        <v>0</v>
      </c>
      <c r="Y14" s="37">
        <v>0</v>
      </c>
      <c r="Z14" s="32">
        <v>1267.67279</v>
      </c>
      <c r="AA14" s="38">
        <v>2078.0879999999997</v>
      </c>
      <c r="AB14" s="33">
        <f t="shared" si="0"/>
        <v>5912.2439522</v>
      </c>
      <c r="AC14" s="33">
        <f t="shared" si="0"/>
        <v>14899.598229200003</v>
      </c>
    </row>
    <row r="15" spans="1:29" s="34" customFormat="1" ht="12.75">
      <c r="A15" s="35" t="s">
        <v>29</v>
      </c>
      <c r="B15" s="36">
        <v>35.3273201</v>
      </c>
      <c r="C15" s="28">
        <f>'[1]NL-22'!C15+B15</f>
        <v>154.5373202</v>
      </c>
      <c r="D15" s="36">
        <v>7.40365</v>
      </c>
      <c r="E15" s="36">
        <v>32.57433</v>
      </c>
      <c r="F15" s="36">
        <v>0</v>
      </c>
      <c r="G15" s="36">
        <v>0</v>
      </c>
      <c r="H15" s="36">
        <v>0</v>
      </c>
      <c r="I15" s="36">
        <v>0</v>
      </c>
      <c r="J15" s="36">
        <v>1.96584</v>
      </c>
      <c r="K15" s="36">
        <v>40.47336</v>
      </c>
      <c r="L15" s="36">
        <v>444.2225614</v>
      </c>
      <c r="M15" s="36">
        <v>1831.298389</v>
      </c>
      <c r="N15" s="36">
        <v>1107.92594</v>
      </c>
      <c r="O15" s="36">
        <v>3923.5169023999997</v>
      </c>
      <c r="P15" s="36">
        <v>3.23019</v>
      </c>
      <c r="Q15" s="36">
        <v>20.86876</v>
      </c>
      <c r="R15" s="37">
        <v>6.49773</v>
      </c>
      <c r="S15" s="30">
        <v>24.62763</v>
      </c>
      <c r="T15" s="38">
        <v>39.43214</v>
      </c>
      <c r="U15" s="36">
        <v>189.34394</v>
      </c>
      <c r="V15" s="36">
        <v>0.71877</v>
      </c>
      <c r="W15" s="36">
        <v>5.25373</v>
      </c>
      <c r="X15" s="36">
        <v>0</v>
      </c>
      <c r="Y15" s="37">
        <v>0</v>
      </c>
      <c r="Z15" s="32">
        <v>344.59043</v>
      </c>
      <c r="AA15" s="38">
        <v>672.9244100000001</v>
      </c>
      <c r="AB15" s="33">
        <f t="shared" si="0"/>
        <v>1991.3145715</v>
      </c>
      <c r="AC15" s="33">
        <f t="shared" si="0"/>
        <v>6895.4187716</v>
      </c>
    </row>
    <row r="16" spans="1:29" s="34" customFormat="1" ht="12.75">
      <c r="A16" s="35" t="s">
        <v>30</v>
      </c>
      <c r="B16" s="36">
        <v>78.86903</v>
      </c>
      <c r="C16" s="28">
        <f>'[1]NL-22'!C16+B16</f>
        <v>953.65492</v>
      </c>
      <c r="D16" s="36">
        <v>45.88086</v>
      </c>
      <c r="E16" s="36">
        <v>171.68818</v>
      </c>
      <c r="F16" s="36">
        <v>0</v>
      </c>
      <c r="G16" s="36">
        <v>0</v>
      </c>
      <c r="H16" s="36">
        <v>13.5966</v>
      </c>
      <c r="I16" s="36">
        <v>13.5966</v>
      </c>
      <c r="J16" s="36">
        <v>29.04085</v>
      </c>
      <c r="K16" s="36">
        <v>123.19104000000002</v>
      </c>
      <c r="L16" s="36">
        <v>1083.5133773</v>
      </c>
      <c r="M16" s="36">
        <v>2121.6184242</v>
      </c>
      <c r="N16" s="36">
        <v>2939.58268</v>
      </c>
      <c r="O16" s="36">
        <v>4993.1171531</v>
      </c>
      <c r="P16" s="36">
        <v>53.0184</v>
      </c>
      <c r="Q16" s="36">
        <v>167.47851</v>
      </c>
      <c r="R16" s="37">
        <v>18.51485</v>
      </c>
      <c r="S16" s="30">
        <v>72.38965</v>
      </c>
      <c r="T16" s="38">
        <v>164.67948</v>
      </c>
      <c r="U16" s="36">
        <v>1320.66672</v>
      </c>
      <c r="V16" s="36">
        <v>0.55762</v>
      </c>
      <c r="W16" s="36">
        <v>3.0333</v>
      </c>
      <c r="X16" s="36">
        <v>0</v>
      </c>
      <c r="Y16" s="37">
        <v>0</v>
      </c>
      <c r="Z16" s="32">
        <v>293.4883665</v>
      </c>
      <c r="AA16" s="38">
        <v>530.3700065</v>
      </c>
      <c r="AB16" s="33">
        <f t="shared" si="0"/>
        <v>4720.742113799999</v>
      </c>
      <c r="AC16" s="33">
        <f t="shared" si="0"/>
        <v>10470.804503799998</v>
      </c>
    </row>
    <row r="17" spans="1:29" s="34" customFormat="1" ht="12.75">
      <c r="A17" s="35" t="s">
        <v>31</v>
      </c>
      <c r="B17" s="36">
        <v>28.37909</v>
      </c>
      <c r="C17" s="28">
        <f>'[1]NL-22'!C17+B17</f>
        <v>257.63326</v>
      </c>
      <c r="D17" s="36">
        <v>6.48116</v>
      </c>
      <c r="E17" s="36">
        <v>14.163350000000001</v>
      </c>
      <c r="F17" s="36">
        <v>0</v>
      </c>
      <c r="G17" s="36">
        <v>0</v>
      </c>
      <c r="H17" s="36">
        <v>0</v>
      </c>
      <c r="I17" s="36">
        <v>0</v>
      </c>
      <c r="J17" s="36">
        <v>0.85911</v>
      </c>
      <c r="K17" s="36">
        <v>2.3304400000000003</v>
      </c>
      <c r="L17" s="36">
        <v>4.074520000000001</v>
      </c>
      <c r="M17" s="36">
        <v>803.1428268</v>
      </c>
      <c r="N17" s="36">
        <v>1.03586</v>
      </c>
      <c r="O17" s="36">
        <v>1846.4390732</v>
      </c>
      <c r="P17" s="36">
        <v>2.72277</v>
      </c>
      <c r="Q17" s="36">
        <v>11.14288</v>
      </c>
      <c r="R17" s="37">
        <v>0.8349700000000001</v>
      </c>
      <c r="S17" s="30">
        <v>1.9970800000000004</v>
      </c>
      <c r="T17" s="38">
        <v>4.27171</v>
      </c>
      <c r="U17" s="36">
        <v>8.40708</v>
      </c>
      <c r="V17" s="36">
        <v>0</v>
      </c>
      <c r="W17" s="36">
        <v>0</v>
      </c>
      <c r="X17" s="36">
        <v>0</v>
      </c>
      <c r="Y17" s="37">
        <v>0</v>
      </c>
      <c r="Z17" s="32">
        <v>0.85809</v>
      </c>
      <c r="AA17" s="38">
        <v>3.09483</v>
      </c>
      <c r="AB17" s="33">
        <f t="shared" si="0"/>
        <v>49.51727999999999</v>
      </c>
      <c r="AC17" s="33">
        <f t="shared" si="0"/>
        <v>2948.35082</v>
      </c>
    </row>
    <row r="18" spans="1:29" s="34" customFormat="1" ht="12.75">
      <c r="A18" s="35" t="s">
        <v>32</v>
      </c>
      <c r="B18" s="36">
        <v>6.54441</v>
      </c>
      <c r="C18" s="28">
        <f>'[1]NL-22'!C18+B18</f>
        <v>58.887010000000004</v>
      </c>
      <c r="D18" s="36">
        <v>6.02392</v>
      </c>
      <c r="E18" s="36">
        <v>55.95818</v>
      </c>
      <c r="F18" s="36">
        <v>0</v>
      </c>
      <c r="G18" s="36">
        <v>0</v>
      </c>
      <c r="H18" s="36">
        <v>0</v>
      </c>
      <c r="I18" s="36">
        <v>0</v>
      </c>
      <c r="J18" s="36">
        <v>0</v>
      </c>
      <c r="K18" s="36">
        <v>0.012310000000000001</v>
      </c>
      <c r="L18" s="36">
        <v>14.59544</v>
      </c>
      <c r="M18" s="36">
        <v>27.7051</v>
      </c>
      <c r="N18" s="36">
        <v>19.53588</v>
      </c>
      <c r="O18" s="36">
        <v>50.30842</v>
      </c>
      <c r="P18" s="36">
        <v>5.20842</v>
      </c>
      <c r="Q18" s="36">
        <v>24.43174</v>
      </c>
      <c r="R18" s="37">
        <v>2.14186</v>
      </c>
      <c r="S18" s="30">
        <v>8.096929999999999</v>
      </c>
      <c r="T18" s="38">
        <v>27.02048</v>
      </c>
      <c r="U18" s="36">
        <v>65.74839</v>
      </c>
      <c r="V18" s="36">
        <v>0</v>
      </c>
      <c r="W18" s="36">
        <v>0.10640000000000001</v>
      </c>
      <c r="X18" s="36">
        <v>0</v>
      </c>
      <c r="Y18" s="37">
        <v>0</v>
      </c>
      <c r="Z18" s="32">
        <v>65.80608</v>
      </c>
      <c r="AA18" s="38">
        <v>68.03809</v>
      </c>
      <c r="AB18" s="33">
        <f t="shared" si="0"/>
        <v>146.87649</v>
      </c>
      <c r="AC18" s="33">
        <f t="shared" si="0"/>
        <v>359.29256999999996</v>
      </c>
    </row>
    <row r="19" spans="1:29" s="34" customFormat="1" ht="12.75">
      <c r="A19" s="35" t="s">
        <v>33</v>
      </c>
      <c r="B19" s="36">
        <v>608.55589</v>
      </c>
      <c r="C19" s="28">
        <f>'[1]NL-22'!C19+B19</f>
        <v>5737.43072</v>
      </c>
      <c r="D19" s="36">
        <v>260.05838</v>
      </c>
      <c r="E19" s="36">
        <v>1394.15363</v>
      </c>
      <c r="F19" s="36">
        <v>5.9</v>
      </c>
      <c r="G19" s="36">
        <v>51.555</v>
      </c>
      <c r="H19" s="36">
        <v>57.80522</v>
      </c>
      <c r="I19" s="36">
        <v>297.44705</v>
      </c>
      <c r="J19" s="36">
        <v>123.14426</v>
      </c>
      <c r="K19" s="36">
        <v>798.7910900500001</v>
      </c>
      <c r="L19" s="36">
        <v>9297.2525386</v>
      </c>
      <c r="M19" s="36">
        <v>15943.1685546</v>
      </c>
      <c r="N19" s="36">
        <v>701.4225167</v>
      </c>
      <c r="O19" s="36">
        <v>5845.8670807</v>
      </c>
      <c r="P19" s="36">
        <v>215.47504</v>
      </c>
      <c r="Q19" s="36">
        <v>776.43839</v>
      </c>
      <c r="R19" s="37">
        <v>107.18234</v>
      </c>
      <c r="S19" s="30">
        <v>1756.92737</v>
      </c>
      <c r="T19" s="38">
        <v>7041.33221</v>
      </c>
      <c r="U19" s="36">
        <v>24630.94902</v>
      </c>
      <c r="V19" s="36">
        <v>3.04299</v>
      </c>
      <c r="W19" s="36">
        <v>22.279429999999998</v>
      </c>
      <c r="X19" s="36">
        <v>0</v>
      </c>
      <c r="Y19" s="37">
        <v>23114.613479609965</v>
      </c>
      <c r="Z19" s="32">
        <v>973.11566</v>
      </c>
      <c r="AA19" s="38">
        <v>2490.5741199999998</v>
      </c>
      <c r="AB19" s="33">
        <f t="shared" si="0"/>
        <v>19394.2870453</v>
      </c>
      <c r="AC19" s="33">
        <f t="shared" si="0"/>
        <v>82860.19493495997</v>
      </c>
    </row>
    <row r="20" spans="1:29" s="34" customFormat="1" ht="12.75">
      <c r="A20" s="35" t="s">
        <v>34</v>
      </c>
      <c r="B20" s="36">
        <v>27.45712</v>
      </c>
      <c r="C20" s="28">
        <f>'[1]NL-22'!C20+B20</f>
        <v>177.82672</v>
      </c>
      <c r="D20" s="36">
        <v>20.62988</v>
      </c>
      <c r="E20" s="36">
        <v>62.214969999999994</v>
      </c>
      <c r="F20" s="36">
        <v>80.00087</v>
      </c>
      <c r="G20" s="36">
        <v>234.18713250000002</v>
      </c>
      <c r="H20" s="36">
        <v>0</v>
      </c>
      <c r="I20" s="36">
        <v>0</v>
      </c>
      <c r="J20" s="36">
        <v>14.12834</v>
      </c>
      <c r="K20" s="36">
        <v>37.94633</v>
      </c>
      <c r="L20" s="36">
        <v>96.97910979999999</v>
      </c>
      <c r="M20" s="36">
        <v>7206.9993833</v>
      </c>
      <c r="N20" s="36">
        <v>84.0913</v>
      </c>
      <c r="O20" s="36">
        <v>5443.0745165</v>
      </c>
      <c r="P20" s="36">
        <v>4.69286</v>
      </c>
      <c r="Q20" s="36">
        <v>20.330759999999998</v>
      </c>
      <c r="R20" s="37">
        <v>11.68975</v>
      </c>
      <c r="S20" s="30">
        <v>30.72333</v>
      </c>
      <c r="T20" s="38">
        <v>75.09989</v>
      </c>
      <c r="U20" s="36">
        <v>189.36368</v>
      </c>
      <c r="V20" s="36">
        <v>0.64115</v>
      </c>
      <c r="W20" s="36">
        <v>2.7154800000000003</v>
      </c>
      <c r="X20" s="36">
        <v>0</v>
      </c>
      <c r="Y20" s="37">
        <v>0</v>
      </c>
      <c r="Z20" s="32">
        <v>151.8814</v>
      </c>
      <c r="AA20" s="38">
        <v>188.57781</v>
      </c>
      <c r="AB20" s="33">
        <f t="shared" si="0"/>
        <v>567.2916698</v>
      </c>
      <c r="AC20" s="33">
        <f t="shared" si="0"/>
        <v>13593.960112300003</v>
      </c>
    </row>
    <row r="21" spans="1:29" s="34" customFormat="1" ht="12.75">
      <c r="A21" s="35" t="s">
        <v>35</v>
      </c>
      <c r="B21" s="36">
        <v>1919.46318</v>
      </c>
      <c r="C21" s="28">
        <f>'[1]NL-22'!C21+B21</f>
        <v>8934.53533</v>
      </c>
      <c r="D21" s="36">
        <v>505.20144</v>
      </c>
      <c r="E21" s="36">
        <v>1357.3404500000001</v>
      </c>
      <c r="F21" s="36">
        <v>190.74455</v>
      </c>
      <c r="G21" s="36">
        <v>477.32924249999996</v>
      </c>
      <c r="H21" s="36">
        <v>1.32722</v>
      </c>
      <c r="I21" s="36">
        <v>1.83319</v>
      </c>
      <c r="J21" s="36">
        <v>405.080915</v>
      </c>
      <c r="K21" s="36">
        <v>1158.05132504</v>
      </c>
      <c r="L21" s="36">
        <v>1598.8002241999998</v>
      </c>
      <c r="M21" s="36">
        <v>3243.6446513</v>
      </c>
      <c r="N21" s="36">
        <v>8634.141632</v>
      </c>
      <c r="O21" s="36">
        <v>11492.544634900001</v>
      </c>
      <c r="P21" s="36">
        <v>330.44886</v>
      </c>
      <c r="Q21" s="36">
        <v>819.94862</v>
      </c>
      <c r="R21" s="37">
        <v>319.13744</v>
      </c>
      <c r="S21" s="30">
        <v>1710.5456199999999</v>
      </c>
      <c r="T21" s="38">
        <v>5764.37641</v>
      </c>
      <c r="U21" s="36">
        <v>18625.76905</v>
      </c>
      <c r="V21" s="36">
        <v>16.05921</v>
      </c>
      <c r="W21" s="36">
        <v>52.65076</v>
      </c>
      <c r="X21" s="36">
        <v>0</v>
      </c>
      <c r="Y21" s="37">
        <v>0</v>
      </c>
      <c r="Z21" s="32">
        <v>4592.73019</v>
      </c>
      <c r="AA21" s="38">
        <v>8709.45969</v>
      </c>
      <c r="AB21" s="33">
        <f t="shared" si="0"/>
        <v>24277.511271199997</v>
      </c>
      <c r="AC21" s="33">
        <f t="shared" si="0"/>
        <v>56583.65256373999</v>
      </c>
    </row>
    <row r="22" spans="1:29" s="34" customFormat="1" ht="12.75">
      <c r="A22" s="35" t="s">
        <v>36</v>
      </c>
      <c r="B22" s="36">
        <v>2271.91155</v>
      </c>
      <c r="C22" s="28">
        <f>'[1]NL-22'!C22+B22</f>
        <v>6062.7463898</v>
      </c>
      <c r="D22" s="36">
        <v>121.45075</v>
      </c>
      <c r="E22" s="36">
        <v>416.5948599999999</v>
      </c>
      <c r="F22" s="36">
        <v>318.87478</v>
      </c>
      <c r="G22" s="36">
        <v>318.95642</v>
      </c>
      <c r="H22" s="36">
        <v>22.98222</v>
      </c>
      <c r="I22" s="36">
        <v>251.30295000000004</v>
      </c>
      <c r="J22" s="36">
        <v>102.480452</v>
      </c>
      <c r="K22" s="36">
        <v>580.8467645000001</v>
      </c>
      <c r="L22" s="36">
        <v>1119.6852566</v>
      </c>
      <c r="M22" s="36">
        <v>3193.023719</v>
      </c>
      <c r="N22" s="36">
        <v>5659.3626</v>
      </c>
      <c r="O22" s="36">
        <v>9540.3155676</v>
      </c>
      <c r="P22" s="36">
        <v>83.1265</v>
      </c>
      <c r="Q22" s="36">
        <v>287.95207</v>
      </c>
      <c r="R22" s="37">
        <v>72.2294</v>
      </c>
      <c r="S22" s="30">
        <v>588.1047100000001</v>
      </c>
      <c r="T22" s="38">
        <v>1349.83611</v>
      </c>
      <c r="U22" s="36">
        <v>6089.82748</v>
      </c>
      <c r="V22" s="36">
        <v>1.8628200000000001</v>
      </c>
      <c r="W22" s="36">
        <v>7.94265</v>
      </c>
      <c r="X22" s="36">
        <v>0</v>
      </c>
      <c r="Y22" s="37">
        <v>0</v>
      </c>
      <c r="Z22" s="32">
        <v>2547.46442</v>
      </c>
      <c r="AA22" s="38">
        <v>4113.381429999999</v>
      </c>
      <c r="AB22" s="33">
        <f t="shared" si="0"/>
        <v>13671.2668586</v>
      </c>
      <c r="AC22" s="33">
        <f t="shared" si="0"/>
        <v>31450.9950109</v>
      </c>
    </row>
    <row r="23" spans="1:29" s="34" customFormat="1" ht="12.75">
      <c r="A23" s="35" t="s">
        <v>37</v>
      </c>
      <c r="B23" s="36">
        <v>961.4524601</v>
      </c>
      <c r="C23" s="28">
        <f>'[1]NL-22'!C23+B23</f>
        <v>1789.1090961</v>
      </c>
      <c r="D23" s="36">
        <v>100.37381</v>
      </c>
      <c r="E23" s="36">
        <v>147.36944</v>
      </c>
      <c r="F23" s="36">
        <v>0.15535000000000002</v>
      </c>
      <c r="G23" s="36">
        <v>0.39383</v>
      </c>
      <c r="H23" s="36">
        <v>0</v>
      </c>
      <c r="I23" s="36">
        <v>0</v>
      </c>
      <c r="J23" s="36">
        <v>80.73799</v>
      </c>
      <c r="K23" s="36">
        <v>124.74297</v>
      </c>
      <c r="L23" s="36">
        <v>443.0740882</v>
      </c>
      <c r="M23" s="36">
        <v>1710.9206027999999</v>
      </c>
      <c r="N23" s="36">
        <v>129.35134</v>
      </c>
      <c r="O23" s="36">
        <v>3480.2157954000004</v>
      </c>
      <c r="P23" s="36">
        <v>20.53759</v>
      </c>
      <c r="Q23" s="36">
        <v>77.82515000000001</v>
      </c>
      <c r="R23" s="37">
        <v>4.87179</v>
      </c>
      <c r="S23" s="30">
        <v>27.90796</v>
      </c>
      <c r="T23" s="38">
        <v>9.26415</v>
      </c>
      <c r="U23" s="36">
        <v>38.77057</v>
      </c>
      <c r="V23" s="36">
        <v>0.09543</v>
      </c>
      <c r="W23" s="36">
        <v>0.9164300000000001</v>
      </c>
      <c r="X23" s="36">
        <v>0</v>
      </c>
      <c r="Y23" s="37">
        <v>0</v>
      </c>
      <c r="Z23" s="32">
        <v>120.72427</v>
      </c>
      <c r="AA23" s="38">
        <v>418.65304</v>
      </c>
      <c r="AB23" s="33">
        <f t="shared" si="0"/>
        <v>1870.6382683</v>
      </c>
      <c r="AC23" s="33">
        <f t="shared" si="0"/>
        <v>7816.824884299999</v>
      </c>
    </row>
    <row r="24" spans="1:29" s="34" customFormat="1" ht="12.75">
      <c r="A24" s="35" t="s">
        <v>38</v>
      </c>
      <c r="B24" s="36">
        <v>68.491</v>
      </c>
      <c r="C24" s="28">
        <f>'[1]NL-22'!C24+B24</f>
        <v>275.70327</v>
      </c>
      <c r="D24" s="36">
        <v>28.06409</v>
      </c>
      <c r="E24" s="36">
        <v>92.99217999999999</v>
      </c>
      <c r="F24" s="36">
        <v>0</v>
      </c>
      <c r="G24" s="36">
        <v>0</v>
      </c>
      <c r="H24" s="36">
        <v>0</v>
      </c>
      <c r="I24" s="36">
        <v>0</v>
      </c>
      <c r="J24" s="36">
        <v>116.79816</v>
      </c>
      <c r="K24" s="36">
        <v>338.73366</v>
      </c>
      <c r="L24" s="36">
        <v>158.17964080000002</v>
      </c>
      <c r="M24" s="36">
        <v>715.4016616</v>
      </c>
      <c r="N24" s="36">
        <v>124.8069</v>
      </c>
      <c r="O24" s="36">
        <v>1930.9176392</v>
      </c>
      <c r="P24" s="36">
        <v>8.96154</v>
      </c>
      <c r="Q24" s="36">
        <v>32.78068</v>
      </c>
      <c r="R24" s="37">
        <v>1068.78456</v>
      </c>
      <c r="S24" s="30">
        <v>1087.1411</v>
      </c>
      <c r="T24" s="38">
        <v>13.48702</v>
      </c>
      <c r="U24" s="36">
        <v>57.54214</v>
      </c>
      <c r="V24" s="36">
        <v>0.30059</v>
      </c>
      <c r="W24" s="36">
        <v>0.32139</v>
      </c>
      <c r="X24" s="36">
        <v>0</v>
      </c>
      <c r="Y24" s="37">
        <v>300</v>
      </c>
      <c r="Z24" s="32">
        <v>70.99748</v>
      </c>
      <c r="AA24" s="38">
        <v>221.11748</v>
      </c>
      <c r="AB24" s="33">
        <f t="shared" si="0"/>
        <v>1658.8709808</v>
      </c>
      <c r="AC24" s="33">
        <f t="shared" si="0"/>
        <v>5052.651200799999</v>
      </c>
    </row>
    <row r="25" spans="1:29" s="34" customFormat="1" ht="12.75">
      <c r="A25" s="35" t="s">
        <v>39</v>
      </c>
      <c r="B25" s="36">
        <v>54.49139</v>
      </c>
      <c r="C25" s="28">
        <f>'[1]NL-22'!C25+B25</f>
        <v>334.72775</v>
      </c>
      <c r="D25" s="36">
        <v>11.64982</v>
      </c>
      <c r="E25" s="36">
        <v>28.873179999999998</v>
      </c>
      <c r="F25" s="36">
        <v>0</v>
      </c>
      <c r="G25" s="36">
        <v>0</v>
      </c>
      <c r="H25" s="36">
        <v>0</v>
      </c>
      <c r="I25" s="36">
        <v>0.9491400000000001</v>
      </c>
      <c r="J25" s="36">
        <v>110.58454</v>
      </c>
      <c r="K25" s="36">
        <v>245.6690539</v>
      </c>
      <c r="L25" s="36">
        <v>374.43321199999997</v>
      </c>
      <c r="M25" s="36">
        <v>810.3356769</v>
      </c>
      <c r="N25" s="36">
        <v>208.7023698</v>
      </c>
      <c r="O25" s="36">
        <v>1632.2432349</v>
      </c>
      <c r="P25" s="36">
        <v>20.72069</v>
      </c>
      <c r="Q25" s="36">
        <v>58.49246000000001</v>
      </c>
      <c r="R25" s="37">
        <v>5.12411</v>
      </c>
      <c r="S25" s="30">
        <v>112.90720999999999</v>
      </c>
      <c r="T25" s="38">
        <v>167.45011</v>
      </c>
      <c r="U25" s="36">
        <v>230.2466</v>
      </c>
      <c r="V25" s="36">
        <v>0.71116</v>
      </c>
      <c r="W25" s="36">
        <v>0.99156</v>
      </c>
      <c r="X25" s="36">
        <v>0</v>
      </c>
      <c r="Y25" s="37">
        <v>2500</v>
      </c>
      <c r="Z25" s="32">
        <v>361.49181999999996</v>
      </c>
      <c r="AA25" s="38">
        <v>607.78144</v>
      </c>
      <c r="AB25" s="33">
        <f t="shared" si="0"/>
        <v>1315.3592218</v>
      </c>
      <c r="AC25" s="33">
        <f t="shared" si="0"/>
        <v>6563.217305699999</v>
      </c>
    </row>
    <row r="26" spans="1:29" s="34" customFormat="1" ht="12.75">
      <c r="A26" s="35" t="s">
        <v>40</v>
      </c>
      <c r="B26" s="36">
        <v>893.81713</v>
      </c>
      <c r="C26" s="28">
        <f>'[1]NL-22'!C26+B26</f>
        <v>4013.8870423999997</v>
      </c>
      <c r="D26" s="36">
        <v>434.49121</v>
      </c>
      <c r="E26" s="36">
        <v>1008.2893</v>
      </c>
      <c r="F26" s="36">
        <v>18.19518</v>
      </c>
      <c r="G26" s="36">
        <v>54.808550000000004</v>
      </c>
      <c r="H26" s="36">
        <v>22.69138</v>
      </c>
      <c r="I26" s="36">
        <v>90.02405999999999</v>
      </c>
      <c r="J26" s="36">
        <v>254.707406</v>
      </c>
      <c r="K26" s="36">
        <v>785.125218</v>
      </c>
      <c r="L26" s="36">
        <v>2152.906484</v>
      </c>
      <c r="M26" s="36">
        <v>4577.0083479</v>
      </c>
      <c r="N26" s="36">
        <v>11915.79425</v>
      </c>
      <c r="O26" s="36">
        <v>17176.9550061</v>
      </c>
      <c r="P26" s="36">
        <v>210.1121204</v>
      </c>
      <c r="Q26" s="36">
        <v>593.0490805</v>
      </c>
      <c r="R26" s="37">
        <v>195.89511</v>
      </c>
      <c r="S26" s="30">
        <v>710.644</v>
      </c>
      <c r="T26" s="38">
        <v>10016.32477</v>
      </c>
      <c r="U26" s="36">
        <v>26892.67023</v>
      </c>
      <c r="V26" s="36">
        <v>14.01561</v>
      </c>
      <c r="W26" s="36">
        <v>65.34654</v>
      </c>
      <c r="X26" s="36">
        <v>0</v>
      </c>
      <c r="Y26" s="37">
        <v>0</v>
      </c>
      <c r="Z26" s="32">
        <v>573.71502</v>
      </c>
      <c r="AA26" s="38">
        <v>1921.3065311999999</v>
      </c>
      <c r="AB26" s="33">
        <f t="shared" si="0"/>
        <v>26702.665670399998</v>
      </c>
      <c r="AC26" s="33">
        <f t="shared" si="0"/>
        <v>57889.1139061</v>
      </c>
    </row>
    <row r="27" spans="1:29" s="34" customFormat="1" ht="12.75">
      <c r="A27" s="35" t="s">
        <v>41</v>
      </c>
      <c r="B27" s="36">
        <v>268.57635</v>
      </c>
      <c r="C27" s="28">
        <f>'[1]NL-22'!C27+B27</f>
        <v>1080.1083800000001</v>
      </c>
      <c r="D27" s="36">
        <v>31.2896</v>
      </c>
      <c r="E27" s="36">
        <v>107.58207000000002</v>
      </c>
      <c r="F27" s="36">
        <v>9.7303</v>
      </c>
      <c r="G27" s="36">
        <v>38.4182</v>
      </c>
      <c r="H27" s="36">
        <v>35.32837</v>
      </c>
      <c r="I27" s="36">
        <v>124.38410999999999</v>
      </c>
      <c r="J27" s="36">
        <v>51.53181</v>
      </c>
      <c r="K27" s="36">
        <v>431.65654</v>
      </c>
      <c r="L27" s="36">
        <v>3970.1933578</v>
      </c>
      <c r="M27" s="36">
        <v>9488.1263187</v>
      </c>
      <c r="N27" s="36">
        <v>1624.57558</v>
      </c>
      <c r="O27" s="36">
        <v>12709.0802237</v>
      </c>
      <c r="P27" s="36">
        <v>60.51584</v>
      </c>
      <c r="Q27" s="36">
        <v>250.61451</v>
      </c>
      <c r="R27" s="37">
        <v>826.20901</v>
      </c>
      <c r="S27" s="30">
        <v>996.98698</v>
      </c>
      <c r="T27" s="38">
        <v>1492.71169</v>
      </c>
      <c r="U27" s="36">
        <v>4946.32131</v>
      </c>
      <c r="V27" s="36">
        <v>3.85474</v>
      </c>
      <c r="W27" s="36">
        <v>21.64551</v>
      </c>
      <c r="X27" s="36">
        <v>0</v>
      </c>
      <c r="Y27" s="37">
        <v>0</v>
      </c>
      <c r="Z27" s="32">
        <v>353.25176</v>
      </c>
      <c r="AA27" s="38">
        <v>1190.26467</v>
      </c>
      <c r="AB27" s="33">
        <f t="shared" si="0"/>
        <v>8727.7684078</v>
      </c>
      <c r="AC27" s="33">
        <f t="shared" si="0"/>
        <v>31385.1888224</v>
      </c>
    </row>
    <row r="28" spans="1:29" s="34" customFormat="1" ht="12.75">
      <c r="A28" s="35" t="s">
        <v>42</v>
      </c>
      <c r="B28" s="36">
        <v>0</v>
      </c>
      <c r="C28" s="28">
        <f>'[1]NL-22'!C28+B28</f>
        <v>0</v>
      </c>
      <c r="D28" s="36">
        <v>0</v>
      </c>
      <c r="E28" s="36">
        <v>0</v>
      </c>
      <c r="F28" s="36">
        <v>0</v>
      </c>
      <c r="G28" s="36">
        <v>0</v>
      </c>
      <c r="H28" s="36">
        <v>0</v>
      </c>
      <c r="I28" s="36">
        <v>0</v>
      </c>
      <c r="J28" s="36">
        <v>0</v>
      </c>
      <c r="K28" s="36">
        <v>0</v>
      </c>
      <c r="L28" s="36">
        <v>0</v>
      </c>
      <c r="M28" s="36">
        <v>0</v>
      </c>
      <c r="N28" s="36">
        <v>0</v>
      </c>
      <c r="O28" s="36">
        <v>0</v>
      </c>
      <c r="P28" s="36">
        <v>0</v>
      </c>
      <c r="Q28" s="36">
        <v>0</v>
      </c>
      <c r="R28" s="37">
        <v>0</v>
      </c>
      <c r="S28" s="30">
        <v>0</v>
      </c>
      <c r="T28" s="38">
        <v>0</v>
      </c>
      <c r="U28" s="36">
        <v>0</v>
      </c>
      <c r="V28" s="36">
        <v>0</v>
      </c>
      <c r="W28" s="36">
        <v>0</v>
      </c>
      <c r="X28" s="36">
        <v>0</v>
      </c>
      <c r="Y28" s="37">
        <v>0</v>
      </c>
      <c r="Z28" s="32">
        <v>0</v>
      </c>
      <c r="AA28" s="38">
        <v>0</v>
      </c>
      <c r="AB28" s="33">
        <f t="shared" si="0"/>
        <v>0</v>
      </c>
      <c r="AC28" s="33">
        <f t="shared" si="0"/>
        <v>0</v>
      </c>
    </row>
    <row r="29" spans="1:29" s="34" customFormat="1" ht="12.75">
      <c r="A29" s="35" t="s">
        <v>43</v>
      </c>
      <c r="B29" s="36">
        <v>333.02123</v>
      </c>
      <c r="C29" s="28">
        <f>'[1]NL-22'!C29+B29</f>
        <v>1562.9199030000002</v>
      </c>
      <c r="D29" s="36">
        <v>263.08784</v>
      </c>
      <c r="E29" s="36">
        <v>539.50218</v>
      </c>
      <c r="F29" s="36">
        <v>0.76522</v>
      </c>
      <c r="G29" s="36">
        <v>3.51978</v>
      </c>
      <c r="H29" s="36">
        <v>0</v>
      </c>
      <c r="I29" s="36">
        <v>0.255</v>
      </c>
      <c r="J29" s="36">
        <v>154.837802</v>
      </c>
      <c r="K29" s="36">
        <v>589.456942</v>
      </c>
      <c r="L29" s="36">
        <v>1685.4006877000002</v>
      </c>
      <c r="M29" s="36">
        <v>6976.320151</v>
      </c>
      <c r="N29" s="36">
        <v>2956.16591</v>
      </c>
      <c r="O29" s="36">
        <v>13709.1487467</v>
      </c>
      <c r="P29" s="36">
        <v>109.12826</v>
      </c>
      <c r="Q29" s="36">
        <v>352.85129</v>
      </c>
      <c r="R29" s="37">
        <v>48.96606</v>
      </c>
      <c r="S29" s="30">
        <v>854.9373099999999</v>
      </c>
      <c r="T29" s="38">
        <v>1413.2605</v>
      </c>
      <c r="U29" s="36">
        <v>11066.62844</v>
      </c>
      <c r="V29" s="36">
        <v>2.03898</v>
      </c>
      <c r="W29" s="36">
        <v>13.23521</v>
      </c>
      <c r="X29" s="36">
        <v>0</v>
      </c>
      <c r="Y29" s="37">
        <v>0</v>
      </c>
      <c r="Z29" s="32">
        <v>387.4437</v>
      </c>
      <c r="AA29" s="38">
        <v>1362.26533</v>
      </c>
      <c r="AB29" s="33">
        <f t="shared" si="0"/>
        <v>7354.116189700001</v>
      </c>
      <c r="AC29" s="33">
        <f t="shared" si="0"/>
        <v>37031.0402827</v>
      </c>
    </row>
    <row r="30" spans="1:29" s="34" customFormat="1" ht="12.75">
      <c r="A30" s="35" t="s">
        <v>44</v>
      </c>
      <c r="B30" s="36">
        <v>2357.5753242</v>
      </c>
      <c r="C30" s="28">
        <f>'[1]NL-22'!C30+B30</f>
        <v>11744.7290392</v>
      </c>
      <c r="D30" s="36">
        <v>812.38528</v>
      </c>
      <c r="E30" s="36">
        <v>3317.34654</v>
      </c>
      <c r="F30" s="36">
        <v>1973.3123983</v>
      </c>
      <c r="G30" s="36">
        <v>5705.1435308</v>
      </c>
      <c r="H30" s="36">
        <v>1523.85476</v>
      </c>
      <c r="I30" s="36">
        <v>4919.76411</v>
      </c>
      <c r="J30" s="36">
        <v>633.8328136</v>
      </c>
      <c r="K30" s="36">
        <v>1994.1877616000002</v>
      </c>
      <c r="L30" s="36">
        <v>2477.2727907000003</v>
      </c>
      <c r="M30" s="36">
        <v>6052.856548</v>
      </c>
      <c r="N30" s="36">
        <v>3199.95006</v>
      </c>
      <c r="O30" s="36">
        <v>10460.7387527</v>
      </c>
      <c r="P30" s="36">
        <v>831.58139</v>
      </c>
      <c r="Q30" s="36">
        <v>2338.6887800000004</v>
      </c>
      <c r="R30" s="37">
        <v>605.21092</v>
      </c>
      <c r="S30" s="30">
        <v>6471.21817</v>
      </c>
      <c r="T30" s="38">
        <v>31485.79418</v>
      </c>
      <c r="U30" s="36">
        <v>79938.065975</v>
      </c>
      <c r="V30" s="36">
        <v>22.72346</v>
      </c>
      <c r="W30" s="36">
        <v>108.35238</v>
      </c>
      <c r="X30" s="36">
        <v>8974</v>
      </c>
      <c r="Y30" s="37">
        <v>28443.39</v>
      </c>
      <c r="Z30" s="32">
        <v>891.8912299999992</v>
      </c>
      <c r="AA30" s="38">
        <v>5896.752149999999</v>
      </c>
      <c r="AB30" s="33">
        <f t="shared" si="0"/>
        <v>55789.384606800006</v>
      </c>
      <c r="AC30" s="33">
        <f t="shared" si="0"/>
        <v>167391.2337373</v>
      </c>
    </row>
    <row r="31" spans="1:29" s="34" customFormat="1" ht="12.75">
      <c r="A31" s="35" t="s">
        <v>45</v>
      </c>
      <c r="B31" s="36">
        <v>6.60084</v>
      </c>
      <c r="C31" s="28">
        <f>'[1]NL-22'!C31+B31</f>
        <v>16.606949999999998</v>
      </c>
      <c r="D31" s="36">
        <v>1.9841000000000002</v>
      </c>
      <c r="E31" s="36">
        <v>4.1515</v>
      </c>
      <c r="F31" s="36">
        <v>0</v>
      </c>
      <c r="G31" s="36">
        <v>0</v>
      </c>
      <c r="H31" s="36">
        <v>0</v>
      </c>
      <c r="I31" s="36">
        <v>0</v>
      </c>
      <c r="J31" s="36">
        <v>1.35668</v>
      </c>
      <c r="K31" s="36">
        <v>6.18334</v>
      </c>
      <c r="L31" s="36">
        <v>20.80457</v>
      </c>
      <c r="M31" s="36">
        <v>2216.1407333999996</v>
      </c>
      <c r="N31" s="36">
        <v>5.84307</v>
      </c>
      <c r="O31" s="36">
        <v>3632.1874966</v>
      </c>
      <c r="P31" s="36">
        <v>4.34248</v>
      </c>
      <c r="Q31" s="36">
        <v>11.483170000000001</v>
      </c>
      <c r="R31" s="37">
        <v>0.45386000000000004</v>
      </c>
      <c r="S31" s="30">
        <v>0.9803000000000001</v>
      </c>
      <c r="T31" s="38">
        <v>2.18254</v>
      </c>
      <c r="U31" s="36">
        <v>7.43097</v>
      </c>
      <c r="V31" s="36">
        <v>0.015080000000000001</v>
      </c>
      <c r="W31" s="36">
        <v>0.015080000000000001</v>
      </c>
      <c r="X31" s="36">
        <v>0</v>
      </c>
      <c r="Y31" s="37">
        <v>0</v>
      </c>
      <c r="Z31" s="32">
        <v>3.52599</v>
      </c>
      <c r="AA31" s="38">
        <v>15.026060000000001</v>
      </c>
      <c r="AB31" s="33">
        <f t="shared" si="0"/>
        <v>47.10921</v>
      </c>
      <c r="AC31" s="33">
        <f t="shared" si="0"/>
        <v>5910.205600000001</v>
      </c>
    </row>
    <row r="32" spans="1:29" s="34" customFormat="1" ht="12.75">
      <c r="A32" s="35" t="s">
        <v>46</v>
      </c>
      <c r="B32" s="36">
        <v>11.412676</v>
      </c>
      <c r="C32" s="28">
        <f>'[1]NL-22'!C32+B32</f>
        <v>122.360276</v>
      </c>
      <c r="D32" s="36">
        <v>3.91101</v>
      </c>
      <c r="E32" s="36">
        <v>16.97407</v>
      </c>
      <c r="F32" s="36">
        <v>0</v>
      </c>
      <c r="G32" s="36">
        <v>0</v>
      </c>
      <c r="H32" s="36">
        <v>0</v>
      </c>
      <c r="I32" s="36">
        <v>0</v>
      </c>
      <c r="J32" s="36">
        <v>7.563344</v>
      </c>
      <c r="K32" s="36">
        <v>36.718523999999995</v>
      </c>
      <c r="L32" s="36">
        <v>39.2411557</v>
      </c>
      <c r="M32" s="36">
        <v>103.61097370000002</v>
      </c>
      <c r="N32" s="36">
        <v>22.5703</v>
      </c>
      <c r="O32" s="36">
        <v>132.584692</v>
      </c>
      <c r="P32" s="36">
        <v>1.5319099999999999</v>
      </c>
      <c r="Q32" s="36">
        <v>6.10425</v>
      </c>
      <c r="R32" s="37">
        <v>0.038574</v>
      </c>
      <c r="S32" s="30">
        <v>-0.316166</v>
      </c>
      <c r="T32" s="38">
        <v>1.82803</v>
      </c>
      <c r="U32" s="36">
        <v>4.84297</v>
      </c>
      <c r="V32" s="36">
        <v>0</v>
      </c>
      <c r="W32" s="36">
        <v>0.018740000000000003</v>
      </c>
      <c r="X32" s="36">
        <v>0</v>
      </c>
      <c r="Y32" s="37">
        <v>0</v>
      </c>
      <c r="Z32" s="32">
        <v>7.18342</v>
      </c>
      <c r="AA32" s="38">
        <v>31.775639999999996</v>
      </c>
      <c r="AB32" s="33">
        <f t="shared" si="0"/>
        <v>95.2804197</v>
      </c>
      <c r="AC32" s="33">
        <f t="shared" si="0"/>
        <v>454.6739697</v>
      </c>
    </row>
    <row r="33" spans="1:29" s="34" customFormat="1" ht="12.75">
      <c r="A33" s="35" t="s">
        <v>47</v>
      </c>
      <c r="B33" s="36">
        <v>0.06912</v>
      </c>
      <c r="C33" s="28">
        <f>'[1]NL-22'!C33+B33</f>
        <v>1.3610200000000001</v>
      </c>
      <c r="D33" s="36">
        <v>0</v>
      </c>
      <c r="E33" s="36">
        <v>0.08008000000000001</v>
      </c>
      <c r="F33" s="36">
        <v>0</v>
      </c>
      <c r="G33" s="36">
        <v>0</v>
      </c>
      <c r="H33" s="36">
        <v>0</v>
      </c>
      <c r="I33" s="36">
        <v>0</v>
      </c>
      <c r="J33" s="36">
        <v>1.845</v>
      </c>
      <c r="K33" s="36">
        <v>12.454200000000002</v>
      </c>
      <c r="L33" s="36">
        <v>1.2083854</v>
      </c>
      <c r="M33" s="36">
        <v>38.614242</v>
      </c>
      <c r="N33" s="36">
        <v>3.81881</v>
      </c>
      <c r="O33" s="36">
        <v>79.3218534</v>
      </c>
      <c r="P33" s="36">
        <v>0</v>
      </c>
      <c r="Q33" s="36">
        <v>0.2082</v>
      </c>
      <c r="R33" s="37">
        <v>0.0025</v>
      </c>
      <c r="S33" s="30">
        <v>0.0525</v>
      </c>
      <c r="T33" s="38">
        <v>0</v>
      </c>
      <c r="U33" s="36">
        <v>0.05033000000000001</v>
      </c>
      <c r="V33" s="36">
        <v>0</v>
      </c>
      <c r="W33" s="36">
        <v>0</v>
      </c>
      <c r="X33" s="36">
        <v>0</v>
      </c>
      <c r="Y33" s="37">
        <v>0</v>
      </c>
      <c r="Z33" s="32">
        <v>0.48</v>
      </c>
      <c r="AA33" s="38">
        <v>2.30267</v>
      </c>
      <c r="AB33" s="33">
        <f t="shared" si="0"/>
        <v>7.4238154000000005</v>
      </c>
      <c r="AC33" s="33">
        <f t="shared" si="0"/>
        <v>134.4450954</v>
      </c>
    </row>
    <row r="34" spans="1:29" s="34" customFormat="1" ht="12.75">
      <c r="A34" s="35" t="s">
        <v>48</v>
      </c>
      <c r="B34" s="36">
        <v>18.31252</v>
      </c>
      <c r="C34" s="28">
        <f>'[1]NL-22'!C34+B34</f>
        <v>39.94151</v>
      </c>
      <c r="D34" s="36">
        <v>0.033100000000000004</v>
      </c>
      <c r="E34" s="36">
        <v>0.38642000000000004</v>
      </c>
      <c r="F34" s="36">
        <v>0</v>
      </c>
      <c r="G34" s="36">
        <v>0</v>
      </c>
      <c r="H34" s="36">
        <v>0</v>
      </c>
      <c r="I34" s="36">
        <v>0</v>
      </c>
      <c r="J34" s="36">
        <v>3.08006</v>
      </c>
      <c r="K34" s="36">
        <v>15.2507</v>
      </c>
      <c r="L34" s="36">
        <v>63.834260799999996</v>
      </c>
      <c r="M34" s="36">
        <v>141.37509690000002</v>
      </c>
      <c r="N34" s="36">
        <v>251.21931</v>
      </c>
      <c r="O34" s="36">
        <v>369.54448390000005</v>
      </c>
      <c r="P34" s="36">
        <v>0.7102900000000001</v>
      </c>
      <c r="Q34" s="36">
        <v>2.59003</v>
      </c>
      <c r="R34" s="37">
        <v>0.09216</v>
      </c>
      <c r="S34" s="30">
        <v>0.9995700000000001</v>
      </c>
      <c r="T34" s="38">
        <v>0.64205</v>
      </c>
      <c r="U34" s="36">
        <v>2.41928</v>
      </c>
      <c r="V34" s="36">
        <v>0</v>
      </c>
      <c r="W34" s="36">
        <v>0</v>
      </c>
      <c r="X34" s="36">
        <v>0</v>
      </c>
      <c r="Y34" s="37">
        <v>0</v>
      </c>
      <c r="Z34" s="32">
        <v>7.02459</v>
      </c>
      <c r="AA34" s="38">
        <v>23.02787</v>
      </c>
      <c r="AB34" s="33">
        <f t="shared" si="0"/>
        <v>344.9483407999999</v>
      </c>
      <c r="AC34" s="33">
        <f t="shared" si="0"/>
        <v>595.5349607999999</v>
      </c>
    </row>
    <row r="35" spans="1:29" s="34" customFormat="1" ht="12.75">
      <c r="A35" s="35" t="s">
        <v>49</v>
      </c>
      <c r="B35" s="36">
        <v>193.74738</v>
      </c>
      <c r="C35" s="28">
        <f>'[1]NL-22'!C35+B35</f>
        <v>1344.0157099</v>
      </c>
      <c r="D35" s="36">
        <v>31.062359999999998</v>
      </c>
      <c r="E35" s="36">
        <v>139.13909</v>
      </c>
      <c r="F35" s="36">
        <v>72.54535</v>
      </c>
      <c r="G35" s="36">
        <v>74.55237</v>
      </c>
      <c r="H35" s="36">
        <v>2.97874</v>
      </c>
      <c r="I35" s="36">
        <v>6.943110000000001</v>
      </c>
      <c r="J35" s="36">
        <v>304.8259862</v>
      </c>
      <c r="K35" s="36">
        <v>1090.5485924</v>
      </c>
      <c r="L35" s="36">
        <v>1379.2628694999999</v>
      </c>
      <c r="M35" s="36">
        <v>3756.3103962</v>
      </c>
      <c r="N35" s="36">
        <v>2976.29858</v>
      </c>
      <c r="O35" s="36">
        <v>8893.1281233</v>
      </c>
      <c r="P35" s="36">
        <v>56.34819</v>
      </c>
      <c r="Q35" s="36">
        <v>178.54479</v>
      </c>
      <c r="R35" s="37">
        <v>10.79665</v>
      </c>
      <c r="S35" s="30">
        <v>427.62546</v>
      </c>
      <c r="T35" s="38">
        <v>146.17318</v>
      </c>
      <c r="U35" s="36">
        <v>1215.90202</v>
      </c>
      <c r="V35" s="36">
        <v>0.45299000000000006</v>
      </c>
      <c r="W35" s="36">
        <v>1.5642900000000002</v>
      </c>
      <c r="X35" s="36">
        <v>0</v>
      </c>
      <c r="Y35" s="37">
        <v>0</v>
      </c>
      <c r="Z35" s="32">
        <v>231.17134</v>
      </c>
      <c r="AA35" s="38">
        <v>669.85434</v>
      </c>
      <c r="AB35" s="33">
        <f t="shared" si="0"/>
        <v>5405.663615699999</v>
      </c>
      <c r="AC35" s="33">
        <f t="shared" si="0"/>
        <v>17798.1282918</v>
      </c>
    </row>
    <row r="36" spans="1:29" s="34" customFormat="1" ht="12.75">
      <c r="A36" s="35" t="s">
        <v>50</v>
      </c>
      <c r="B36" s="36">
        <v>7.0895</v>
      </c>
      <c r="C36" s="28">
        <f>'[1]NL-22'!C36+B36</f>
        <v>52.60573</v>
      </c>
      <c r="D36" s="36">
        <v>2.51861</v>
      </c>
      <c r="E36" s="36">
        <v>4.91083</v>
      </c>
      <c r="F36" s="36">
        <v>0</v>
      </c>
      <c r="G36" s="36">
        <v>0</v>
      </c>
      <c r="H36" s="36">
        <v>0</v>
      </c>
      <c r="I36" s="36">
        <v>0</v>
      </c>
      <c r="J36" s="36">
        <v>4.95983</v>
      </c>
      <c r="K36" s="36">
        <v>22.14275</v>
      </c>
      <c r="L36" s="36">
        <v>24.3757437</v>
      </c>
      <c r="M36" s="36">
        <v>69.1641547</v>
      </c>
      <c r="N36" s="36">
        <v>3.64744</v>
      </c>
      <c r="O36" s="36">
        <v>68.18953900000001</v>
      </c>
      <c r="P36" s="36">
        <v>1.37839</v>
      </c>
      <c r="Q36" s="36">
        <v>3.63953</v>
      </c>
      <c r="R36" s="37">
        <v>0.98928</v>
      </c>
      <c r="S36" s="30">
        <v>2.66838</v>
      </c>
      <c r="T36" s="38">
        <v>9.53294</v>
      </c>
      <c r="U36" s="36">
        <v>16.361530000000002</v>
      </c>
      <c r="V36" s="36">
        <v>0.08679</v>
      </c>
      <c r="W36" s="36">
        <v>0.9820000000000001</v>
      </c>
      <c r="X36" s="36">
        <v>0</v>
      </c>
      <c r="Y36" s="37">
        <v>0</v>
      </c>
      <c r="Z36" s="32">
        <v>2.61275</v>
      </c>
      <c r="AA36" s="38">
        <v>19.09469</v>
      </c>
      <c r="AB36" s="33">
        <f t="shared" si="0"/>
        <v>57.19127370000001</v>
      </c>
      <c r="AC36" s="33">
        <f t="shared" si="0"/>
        <v>259.7591337</v>
      </c>
    </row>
    <row r="37" spans="1:29" s="34" customFormat="1" ht="12.75">
      <c r="A37" s="35" t="s">
        <v>51</v>
      </c>
      <c r="B37" s="36">
        <v>485.1676659</v>
      </c>
      <c r="C37" s="28">
        <f>'[1]NL-22'!C37+B37</f>
        <v>1767.5169559</v>
      </c>
      <c r="D37" s="36">
        <v>115.23505</v>
      </c>
      <c r="E37" s="36">
        <v>470.15029</v>
      </c>
      <c r="F37" s="36">
        <v>0</v>
      </c>
      <c r="G37" s="36">
        <v>0</v>
      </c>
      <c r="H37" s="36">
        <v>0</v>
      </c>
      <c r="I37" s="36">
        <v>2.05951</v>
      </c>
      <c r="J37" s="36">
        <v>98.43276</v>
      </c>
      <c r="K37" s="36">
        <v>347.13675509999996</v>
      </c>
      <c r="L37" s="36">
        <v>1942.4865728</v>
      </c>
      <c r="M37" s="36">
        <v>5279.6112334</v>
      </c>
      <c r="N37" s="36">
        <v>1302.2433377</v>
      </c>
      <c r="O37" s="36">
        <v>6087.1865571</v>
      </c>
      <c r="P37" s="36">
        <v>35.57874</v>
      </c>
      <c r="Q37" s="36">
        <v>98.95473000000001</v>
      </c>
      <c r="R37" s="37">
        <v>40.57476</v>
      </c>
      <c r="S37" s="30">
        <v>362.50883</v>
      </c>
      <c r="T37" s="38">
        <v>438.06507</v>
      </c>
      <c r="U37" s="36">
        <v>2732.56986</v>
      </c>
      <c r="V37" s="36">
        <v>6.72824</v>
      </c>
      <c r="W37" s="36">
        <v>24.42691</v>
      </c>
      <c r="X37" s="36">
        <v>0</v>
      </c>
      <c r="Y37" s="37">
        <v>0</v>
      </c>
      <c r="Z37" s="32">
        <v>531.08653</v>
      </c>
      <c r="AA37" s="38">
        <v>1701.0494331500001</v>
      </c>
      <c r="AB37" s="33">
        <f t="shared" si="0"/>
        <v>4995.5987264</v>
      </c>
      <c r="AC37" s="33">
        <f t="shared" si="0"/>
        <v>18873.17106465</v>
      </c>
    </row>
    <row r="38" spans="1:29" s="34" customFormat="1" ht="12.75">
      <c r="A38" s="35" t="s">
        <v>52</v>
      </c>
      <c r="B38" s="36">
        <v>1196.37146</v>
      </c>
      <c r="C38" s="28">
        <f>'[1]NL-22'!C38+B38</f>
        <v>3827.92631</v>
      </c>
      <c r="D38" s="36">
        <v>182.12516</v>
      </c>
      <c r="E38" s="36">
        <v>655.38516</v>
      </c>
      <c r="F38" s="36">
        <v>0.5080300000000001</v>
      </c>
      <c r="G38" s="36">
        <v>1.81859</v>
      </c>
      <c r="H38" s="36">
        <v>0</v>
      </c>
      <c r="I38" s="36">
        <v>0</v>
      </c>
      <c r="J38" s="36">
        <v>449.26671</v>
      </c>
      <c r="K38" s="36">
        <v>736.79908</v>
      </c>
      <c r="L38" s="36">
        <v>3505.2146432</v>
      </c>
      <c r="M38" s="36">
        <v>8865.650392799998</v>
      </c>
      <c r="N38" s="36">
        <v>2784.38039</v>
      </c>
      <c r="O38" s="36">
        <v>10986.6965204</v>
      </c>
      <c r="P38" s="36">
        <v>91.988</v>
      </c>
      <c r="Q38" s="36">
        <v>273.09704999999997</v>
      </c>
      <c r="R38" s="37">
        <v>66.77623</v>
      </c>
      <c r="S38" s="30">
        <v>1679.86105</v>
      </c>
      <c r="T38" s="38">
        <v>441.8133</v>
      </c>
      <c r="U38" s="36">
        <v>1654.24691</v>
      </c>
      <c r="V38" s="36">
        <v>1.60466</v>
      </c>
      <c r="W38" s="36">
        <v>7.010750000000001</v>
      </c>
      <c r="X38" s="36">
        <v>0</v>
      </c>
      <c r="Y38" s="37">
        <v>0</v>
      </c>
      <c r="Z38" s="32">
        <v>4389.99242</v>
      </c>
      <c r="AA38" s="38">
        <v>5073.9705875</v>
      </c>
      <c r="AB38" s="33">
        <f t="shared" si="0"/>
        <v>13110.0410032</v>
      </c>
      <c r="AC38" s="33">
        <f t="shared" si="0"/>
        <v>33762.4624007</v>
      </c>
    </row>
    <row r="39" spans="1:29" s="34" customFormat="1" ht="12.75">
      <c r="A39" s="35" t="s">
        <v>53</v>
      </c>
      <c r="B39" s="36">
        <v>23.16186</v>
      </c>
      <c r="C39" s="28">
        <f>'[1]NL-22'!C39+B39</f>
        <v>75.08578</v>
      </c>
      <c r="D39" s="36">
        <v>6.12439</v>
      </c>
      <c r="E39" s="36">
        <v>6.12439</v>
      </c>
      <c r="F39" s="36">
        <v>0</v>
      </c>
      <c r="G39" s="36">
        <v>0</v>
      </c>
      <c r="H39" s="36">
        <v>0</v>
      </c>
      <c r="I39" s="36">
        <v>0</v>
      </c>
      <c r="J39" s="36">
        <v>0.12</v>
      </c>
      <c r="K39" s="36">
        <v>10.606259999999999</v>
      </c>
      <c r="L39" s="36">
        <v>2.986796</v>
      </c>
      <c r="M39" s="36">
        <v>11.9212779</v>
      </c>
      <c r="N39" s="36">
        <v>1.73326</v>
      </c>
      <c r="O39" s="36">
        <v>32.3421781</v>
      </c>
      <c r="P39" s="36">
        <v>0</v>
      </c>
      <c r="Q39" s="36">
        <v>0.02086</v>
      </c>
      <c r="R39" s="37">
        <v>0.6098100000000001</v>
      </c>
      <c r="S39" s="30">
        <v>3.18824</v>
      </c>
      <c r="T39" s="38">
        <v>2.80608</v>
      </c>
      <c r="U39" s="36">
        <v>6.50867</v>
      </c>
      <c r="V39" s="36">
        <v>0</v>
      </c>
      <c r="W39" s="36">
        <v>0</v>
      </c>
      <c r="X39" s="36">
        <v>0</v>
      </c>
      <c r="Y39" s="39">
        <v>0</v>
      </c>
      <c r="Z39" s="32">
        <v>0.17282</v>
      </c>
      <c r="AA39" s="38">
        <v>1.34647</v>
      </c>
      <c r="AB39" s="33">
        <f t="shared" si="0"/>
        <v>37.71501600000001</v>
      </c>
      <c r="AC39" s="33">
        <f t="shared" si="0"/>
        <v>147.144126</v>
      </c>
    </row>
    <row r="40" spans="1:29" s="34" customFormat="1" ht="12.75">
      <c r="A40" s="35" t="s">
        <v>54</v>
      </c>
      <c r="B40" s="36">
        <v>2113.494704</v>
      </c>
      <c r="C40" s="28">
        <f>'[1]NL-22'!C40+B40</f>
        <v>6414.875114</v>
      </c>
      <c r="D40" s="36">
        <v>707.18715</v>
      </c>
      <c r="E40" s="36">
        <v>2176.9514499999996</v>
      </c>
      <c r="F40" s="36">
        <v>23.145614899999998</v>
      </c>
      <c r="G40" s="36">
        <v>82.6621391</v>
      </c>
      <c r="H40" s="36">
        <v>9.14095</v>
      </c>
      <c r="I40" s="36">
        <v>60.086020000000005</v>
      </c>
      <c r="J40" s="36">
        <v>354.03467005000005</v>
      </c>
      <c r="K40" s="36">
        <v>2049.46314478</v>
      </c>
      <c r="L40" s="36">
        <v>2103.571875</v>
      </c>
      <c r="M40" s="36">
        <v>7179.462973899999</v>
      </c>
      <c r="N40" s="36">
        <v>1003.4008</v>
      </c>
      <c r="O40" s="36">
        <v>12797.293881099999</v>
      </c>
      <c r="P40" s="36">
        <v>188.2185703</v>
      </c>
      <c r="Q40" s="36">
        <v>600.3046103</v>
      </c>
      <c r="R40" s="37">
        <v>249.54652</v>
      </c>
      <c r="S40" s="30">
        <v>1266.65497</v>
      </c>
      <c r="T40" s="38">
        <v>5600.9838</v>
      </c>
      <c r="U40" s="36">
        <v>28561.8382</v>
      </c>
      <c r="V40" s="36">
        <v>11.44491</v>
      </c>
      <c r="W40" s="36">
        <v>47.62182</v>
      </c>
      <c r="X40" s="36">
        <v>0</v>
      </c>
      <c r="Y40" s="37">
        <v>0</v>
      </c>
      <c r="Z40" s="32">
        <v>991.52686</v>
      </c>
      <c r="AA40" s="38">
        <v>4143.03464</v>
      </c>
      <c r="AB40" s="33">
        <f t="shared" si="0"/>
        <v>13355.696424250002</v>
      </c>
      <c r="AC40" s="33">
        <f t="shared" si="0"/>
        <v>65380.24896318</v>
      </c>
    </row>
    <row r="41" spans="1:29" s="34" customFormat="1" ht="12.75">
      <c r="A41" s="35" t="s">
        <v>55</v>
      </c>
      <c r="B41" s="36">
        <v>16.38408</v>
      </c>
      <c r="C41" s="28">
        <f>'[1]NL-22'!C41+B41</f>
        <v>73.47507</v>
      </c>
      <c r="D41" s="36">
        <v>112.53713</v>
      </c>
      <c r="E41" s="36">
        <v>240.86439000000001</v>
      </c>
      <c r="F41" s="36">
        <v>0</v>
      </c>
      <c r="G41" s="36">
        <v>0</v>
      </c>
      <c r="H41" s="36">
        <v>2.9169</v>
      </c>
      <c r="I41" s="36">
        <v>36.601519999999994</v>
      </c>
      <c r="J41" s="36">
        <v>10.6695</v>
      </c>
      <c r="K41" s="36">
        <v>22.570629999999998</v>
      </c>
      <c r="L41" s="36">
        <v>422.3235763</v>
      </c>
      <c r="M41" s="36">
        <v>955.8435456</v>
      </c>
      <c r="N41" s="36">
        <v>531.13065</v>
      </c>
      <c r="O41" s="36">
        <v>1501.5017106999999</v>
      </c>
      <c r="P41" s="36">
        <v>44.50172</v>
      </c>
      <c r="Q41" s="36">
        <v>128.62728</v>
      </c>
      <c r="R41" s="37">
        <v>37.15164</v>
      </c>
      <c r="S41" s="30">
        <v>103.169</v>
      </c>
      <c r="T41" s="38">
        <v>2493.37952</v>
      </c>
      <c r="U41" s="36">
        <v>3700.6825025</v>
      </c>
      <c r="V41" s="36">
        <v>6.14806</v>
      </c>
      <c r="W41" s="36">
        <v>15.908660000000001</v>
      </c>
      <c r="X41" s="36">
        <v>0</v>
      </c>
      <c r="Y41" s="37">
        <v>0</v>
      </c>
      <c r="Z41" s="32">
        <v>167.85495</v>
      </c>
      <c r="AA41" s="38">
        <v>377.574</v>
      </c>
      <c r="AB41" s="33">
        <f t="shared" si="0"/>
        <v>3844.9977262999996</v>
      </c>
      <c r="AC41" s="33">
        <f t="shared" si="0"/>
        <v>7156.818308799999</v>
      </c>
    </row>
    <row r="42" spans="1:29" s="34" customFormat="1" ht="12.75">
      <c r="A42" s="35" t="s">
        <v>56</v>
      </c>
      <c r="B42" s="36">
        <v>16.72</v>
      </c>
      <c r="C42" s="28">
        <f>'[1]NL-22'!C42+B42</f>
        <v>63.96275</v>
      </c>
      <c r="D42" s="36">
        <v>0.43524</v>
      </c>
      <c r="E42" s="36">
        <v>2.1031</v>
      </c>
      <c r="F42" s="36">
        <v>0</v>
      </c>
      <c r="G42" s="36">
        <v>0</v>
      </c>
      <c r="H42" s="36">
        <v>0</v>
      </c>
      <c r="I42" s="36">
        <v>0</v>
      </c>
      <c r="J42" s="36">
        <v>20.87597</v>
      </c>
      <c r="K42" s="36">
        <v>24.58346</v>
      </c>
      <c r="L42" s="36">
        <v>96.4335136</v>
      </c>
      <c r="M42" s="36">
        <v>271.084118</v>
      </c>
      <c r="N42" s="36">
        <v>499.76769</v>
      </c>
      <c r="O42" s="36">
        <v>1096.8676756</v>
      </c>
      <c r="P42" s="36">
        <v>1.42948</v>
      </c>
      <c r="Q42" s="36">
        <v>5.95058</v>
      </c>
      <c r="R42" s="37">
        <v>0.5799300000000001</v>
      </c>
      <c r="S42" s="30">
        <v>1.7475100000000001</v>
      </c>
      <c r="T42" s="38">
        <v>4.23124</v>
      </c>
      <c r="U42" s="36">
        <v>13.78406</v>
      </c>
      <c r="V42" s="36">
        <v>0</v>
      </c>
      <c r="W42" s="36">
        <v>0</v>
      </c>
      <c r="X42" s="36">
        <v>0</v>
      </c>
      <c r="Y42" s="37">
        <v>0</v>
      </c>
      <c r="Z42" s="32">
        <v>10.41572</v>
      </c>
      <c r="AA42" s="38">
        <v>29.6717</v>
      </c>
      <c r="AB42" s="33">
        <f t="shared" si="0"/>
        <v>650.8887835999999</v>
      </c>
      <c r="AC42" s="33">
        <f t="shared" si="0"/>
        <v>1509.7549536</v>
      </c>
    </row>
    <row r="43" spans="1:29" s="34" customFormat="1" ht="12.75">
      <c r="A43" s="35" t="s">
        <v>57</v>
      </c>
      <c r="B43" s="36">
        <v>4525.435707</v>
      </c>
      <c r="C43" s="28">
        <f>'[1]NL-22'!C43+B43</f>
        <v>7386.747606999999</v>
      </c>
      <c r="D43" s="36">
        <v>353.39409</v>
      </c>
      <c r="E43" s="36">
        <v>1153.67469</v>
      </c>
      <c r="F43" s="36">
        <v>43.5874</v>
      </c>
      <c r="G43" s="36">
        <v>43.5874</v>
      </c>
      <c r="H43" s="36">
        <v>14.24116</v>
      </c>
      <c r="I43" s="36">
        <v>637.4761</v>
      </c>
      <c r="J43" s="36">
        <v>225.16137000000003</v>
      </c>
      <c r="K43" s="36">
        <v>647.9369899000001</v>
      </c>
      <c r="L43" s="36">
        <v>3007.0944212</v>
      </c>
      <c r="M43" s="36">
        <v>7697.672543000001</v>
      </c>
      <c r="N43" s="36">
        <v>10424.50152</v>
      </c>
      <c r="O43" s="36">
        <v>21273.977508199998</v>
      </c>
      <c r="P43" s="36">
        <v>213.00414</v>
      </c>
      <c r="Q43" s="36">
        <v>419.79036</v>
      </c>
      <c r="R43" s="37">
        <v>160.19037</v>
      </c>
      <c r="S43" s="30">
        <v>10803.12291</v>
      </c>
      <c r="T43" s="38">
        <v>9253.48751</v>
      </c>
      <c r="U43" s="36">
        <v>22148.69582</v>
      </c>
      <c r="V43" s="36">
        <v>3.92728</v>
      </c>
      <c r="W43" s="36">
        <v>12.55811</v>
      </c>
      <c r="X43" s="36">
        <v>0</v>
      </c>
      <c r="Y43" s="37">
        <v>0</v>
      </c>
      <c r="Z43" s="32">
        <v>12289.63155</v>
      </c>
      <c r="AA43" s="38">
        <v>15109.7982376</v>
      </c>
      <c r="AB43" s="33">
        <f t="shared" si="0"/>
        <v>40513.656518200005</v>
      </c>
      <c r="AC43" s="33">
        <f t="shared" si="0"/>
        <v>87335.03827569999</v>
      </c>
    </row>
    <row r="44" spans="1:29" s="34" customFormat="1" ht="12.75">
      <c r="A44" s="35" t="s">
        <v>58</v>
      </c>
      <c r="B44" s="36">
        <v>285</v>
      </c>
      <c r="C44" s="28">
        <f>'[1]NL-22'!C44+B44</f>
        <v>734.94319</v>
      </c>
      <c r="D44" s="36">
        <v>0.15307</v>
      </c>
      <c r="E44" s="36">
        <v>45.20818</v>
      </c>
      <c r="F44" s="36">
        <v>0</v>
      </c>
      <c r="G44" s="36">
        <v>0</v>
      </c>
      <c r="H44" s="36">
        <v>0</v>
      </c>
      <c r="I44" s="36">
        <v>0</v>
      </c>
      <c r="J44" s="36">
        <v>98.1958</v>
      </c>
      <c r="K44" s="36">
        <v>141.76474000000002</v>
      </c>
      <c r="L44" s="36">
        <v>134.193366</v>
      </c>
      <c r="M44" s="36">
        <v>605.7172276</v>
      </c>
      <c r="N44" s="36">
        <v>94.41219</v>
      </c>
      <c r="O44" s="36">
        <v>1060.1310884</v>
      </c>
      <c r="P44" s="36">
        <v>1.9205900000000002</v>
      </c>
      <c r="Q44" s="36">
        <v>157.23896000000002</v>
      </c>
      <c r="R44" s="37">
        <v>1.80553</v>
      </c>
      <c r="S44" s="30">
        <v>17.307010000000002</v>
      </c>
      <c r="T44" s="38">
        <v>5.48782</v>
      </c>
      <c r="U44" s="36">
        <v>80.1378</v>
      </c>
      <c r="V44" s="36">
        <v>0</v>
      </c>
      <c r="W44" s="36">
        <v>0.55073</v>
      </c>
      <c r="X44" s="36">
        <v>0</v>
      </c>
      <c r="Y44" s="37">
        <v>100</v>
      </c>
      <c r="Z44" s="32">
        <v>27.39129</v>
      </c>
      <c r="AA44" s="38">
        <v>354.54179</v>
      </c>
      <c r="AB44" s="33">
        <f t="shared" si="0"/>
        <v>648.559656</v>
      </c>
      <c r="AC44" s="33">
        <f t="shared" si="0"/>
        <v>3297.5407159999995</v>
      </c>
    </row>
    <row r="45" spans="1:29" s="34" customFormat="1" ht="12.75">
      <c r="A45" s="35" t="s">
        <v>59</v>
      </c>
      <c r="B45" s="36">
        <v>522.196608</v>
      </c>
      <c r="C45" s="28">
        <f>'[1]NL-22'!C45+B45</f>
        <v>2916.2720579999996</v>
      </c>
      <c r="D45" s="36">
        <v>249.79747</v>
      </c>
      <c r="E45" s="36">
        <v>865.83356</v>
      </c>
      <c r="F45" s="36">
        <v>47.1584</v>
      </c>
      <c r="G45" s="36">
        <v>241.21715</v>
      </c>
      <c r="H45" s="36">
        <v>0</v>
      </c>
      <c r="I45" s="36">
        <v>0</v>
      </c>
      <c r="J45" s="36">
        <v>331.09038</v>
      </c>
      <c r="K45" s="36">
        <v>1230.52116002</v>
      </c>
      <c r="L45" s="36">
        <v>571.6797811</v>
      </c>
      <c r="M45" s="36">
        <v>1674.2567556</v>
      </c>
      <c r="N45" s="36">
        <v>1055.17159</v>
      </c>
      <c r="O45" s="36">
        <v>4432.6845555</v>
      </c>
      <c r="P45" s="36">
        <v>47.90394</v>
      </c>
      <c r="Q45" s="36">
        <v>233.33762000000002</v>
      </c>
      <c r="R45" s="37">
        <v>32.65991</v>
      </c>
      <c r="S45" s="30">
        <v>642.62766</v>
      </c>
      <c r="T45" s="38">
        <v>1441.8706265</v>
      </c>
      <c r="U45" s="36">
        <v>9679.823281500001</v>
      </c>
      <c r="V45" s="36">
        <v>0.6538600000000001</v>
      </c>
      <c r="W45" s="36">
        <v>9.509559999999999</v>
      </c>
      <c r="X45" s="36">
        <v>0</v>
      </c>
      <c r="Y45" s="37">
        <v>0</v>
      </c>
      <c r="Z45" s="32">
        <v>2791.1421600000003</v>
      </c>
      <c r="AA45" s="38">
        <v>5862.17498</v>
      </c>
      <c r="AB45" s="33">
        <f t="shared" si="0"/>
        <v>7091.3247256</v>
      </c>
      <c r="AC45" s="33">
        <f t="shared" si="0"/>
        <v>27788.25834062</v>
      </c>
    </row>
    <row r="46" spans="1:29" s="42" customFormat="1" ht="13.5" thickBot="1">
      <c r="A46" s="40" t="s">
        <v>60</v>
      </c>
      <c r="B46" s="41">
        <f>SUM(B10:B45)</f>
        <v>21040.765765199998</v>
      </c>
      <c r="C46" s="41">
        <f aca="true" t="shared" si="1" ref="C46:Y46">SUM(C10:C45)</f>
        <v>74676.1162289</v>
      </c>
      <c r="D46" s="41">
        <f t="shared" si="1"/>
        <v>4674.499260000001</v>
      </c>
      <c r="E46" s="41">
        <f t="shared" si="1"/>
        <v>15660.228460000002</v>
      </c>
      <c r="F46" s="41">
        <f t="shared" si="1"/>
        <v>2828.7352631999997</v>
      </c>
      <c r="G46" s="41">
        <f t="shared" si="1"/>
        <v>8114.132444900001</v>
      </c>
      <c r="H46" s="41">
        <f t="shared" si="1"/>
        <v>1706.8635199999999</v>
      </c>
      <c r="I46" s="41">
        <f t="shared" si="1"/>
        <v>6464.79907</v>
      </c>
      <c r="J46" s="41">
        <f t="shared" si="1"/>
        <v>4679.529682949999</v>
      </c>
      <c r="K46" s="41">
        <f t="shared" si="1"/>
        <v>16688.063758810003</v>
      </c>
      <c r="L46" s="41">
        <f t="shared" si="1"/>
        <v>41339.645660099995</v>
      </c>
      <c r="M46" s="41">
        <f t="shared" si="1"/>
        <v>112112.41384489997</v>
      </c>
      <c r="N46" s="41">
        <f t="shared" si="1"/>
        <v>68671.66307620001</v>
      </c>
      <c r="O46" s="41">
        <f t="shared" si="1"/>
        <v>196368.27370599998</v>
      </c>
      <c r="P46" s="41">
        <f t="shared" si="1"/>
        <v>2797.5438206999997</v>
      </c>
      <c r="Q46" s="41">
        <f t="shared" si="1"/>
        <v>8584.351360800001</v>
      </c>
      <c r="R46" s="41">
        <f t="shared" si="1"/>
        <v>4109.877464</v>
      </c>
      <c r="S46" s="41">
        <f t="shared" si="1"/>
        <v>31017.375974</v>
      </c>
      <c r="T46" s="41">
        <f t="shared" si="1"/>
        <v>79921.77184649999</v>
      </c>
      <c r="U46" s="41">
        <f t="shared" si="1"/>
        <v>249288.38345899998</v>
      </c>
      <c r="V46" s="41">
        <f t="shared" si="1"/>
        <v>105.79878</v>
      </c>
      <c r="W46" s="41">
        <f t="shared" si="1"/>
        <v>467.20199</v>
      </c>
      <c r="X46" s="41">
        <f t="shared" si="1"/>
        <v>8974</v>
      </c>
      <c r="Y46" s="41">
        <f t="shared" si="1"/>
        <v>54458.003479609964</v>
      </c>
      <c r="Z46" s="41">
        <f>SUM(Z10:Z45)</f>
        <v>35008.8334965</v>
      </c>
      <c r="AA46" s="41">
        <f>SUM(AA10:AA45)</f>
        <v>65718.19297595</v>
      </c>
      <c r="AB46" s="41">
        <f>SUM(AB10:AB45)</f>
        <v>275859.52763535</v>
      </c>
      <c r="AC46" s="33">
        <f>C46+E46+G46+I46+K46+M46+O46+Q46+S46+U46+W46+Y46+AA46</f>
        <v>839617.5367528698</v>
      </c>
    </row>
    <row r="47" spans="11:29" ht="15">
      <c r="K47" s="44"/>
      <c r="M47" s="44"/>
      <c r="P47" s="13"/>
      <c r="Q47" s="44"/>
      <c r="S47" s="44"/>
      <c r="U47" s="44"/>
      <c r="Y47" s="44"/>
      <c r="Z47" s="45"/>
      <c r="AC47" s="44"/>
    </row>
    <row r="48" ht="11.25">
      <c r="T48" s="44"/>
    </row>
  </sheetData>
  <mergeCells count="16">
    <mergeCell ref="Z8:AA8"/>
    <mergeCell ref="AB8:AC8"/>
    <mergeCell ref="R8:S8"/>
    <mergeCell ref="T8:U8"/>
    <mergeCell ref="V8:W8"/>
    <mergeCell ref="X8:Y8"/>
    <mergeCell ref="A1:AC1"/>
    <mergeCell ref="A5:I5"/>
    <mergeCell ref="B8:C8"/>
    <mergeCell ref="D8:E8"/>
    <mergeCell ref="F8:G8"/>
    <mergeCell ref="H8:I8"/>
    <mergeCell ref="J8:K8"/>
    <mergeCell ref="L8:M8"/>
    <mergeCell ref="N8:O8"/>
    <mergeCell ref="P8:Q8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70131</dc:creator>
  <cp:keywords/>
  <dc:description/>
  <cp:lastModifiedBy>70131</cp:lastModifiedBy>
  <dcterms:created xsi:type="dcterms:W3CDTF">2018-02-14T11:41:02Z</dcterms:created>
  <dcterms:modified xsi:type="dcterms:W3CDTF">2018-02-14T11:44:19Z</dcterms:modified>
  <cp:category/>
  <cp:version/>
  <cp:contentType/>
  <cp:contentStatus/>
</cp:coreProperties>
</file>