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555" activeTab="0"/>
  </bookViews>
  <sheets>
    <sheet name="NL-29-Debt Sec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'[2]Sheet1'!#REF!</definedName>
    <definedName name="b">'[2]Sheet1'!#REF!</definedName>
    <definedName name="DAT5">'[2]Sheet1'!#REF!</definedName>
    <definedName name="DAT7">'[2]Sheet1'!#REF!</definedName>
    <definedName name="DAT8">'[2]Sheet1'!#REF!</definedName>
    <definedName name="_xlnm.Print_Area" localSheetId="0">'NL-29-Debt Sec '!$A$1:$I$29</definedName>
    <definedName name="PRINT_AREA_MI">#REF!</definedName>
    <definedName name="_xlnm.Print_Titles" localSheetId="0">'NL-29-Debt Sec '!$1:$3</definedName>
    <definedName name="RVW_EQ2800_SH0506_NEW">#REF!</definedName>
    <definedName name="RVW_EQ2800_SH0506_NW">#REF!</definedName>
    <definedName name="RVW_PREF_SH0506">#REF!</definedName>
    <definedName name="RVW_PREF_SH0506_NEW">#REF!</definedName>
    <definedName name="SAP_EQUITY_POSITION">#REF!</definedName>
    <definedName name="SAP_EQUITY_POSITION_31032009">#REF!</definedName>
  </definedNames>
  <calcPr fullCalcOnLoad="1"/>
</workbook>
</file>

<file path=xl/sharedStrings.xml><?xml version="1.0" encoding="utf-8"?>
<sst xmlns="http://schemas.openxmlformats.org/spreadsheetml/2006/main" count="36" uniqueCount="33">
  <si>
    <t>PERIODIC DISCLOSURES</t>
  </si>
  <si>
    <t>FORM NL-29</t>
  </si>
  <si>
    <t xml:space="preserve"> Detail regarding debt securities</t>
  </si>
  <si>
    <t>Insurer: The Oriental Insurance Co. Ltd</t>
  </si>
  <si>
    <t>Date: 31.03.2015</t>
  </si>
  <si>
    <t>(Rs in Lakhs)</t>
  </si>
  <si>
    <t>Detail Regarding debt securities</t>
  </si>
  <si>
    <t>MARKET VALUE</t>
  </si>
  <si>
    <t>Book Value</t>
  </si>
  <si>
    <t>As at 31.03.2015</t>
  </si>
  <si>
    <t>As % of total for this class</t>
  </si>
  <si>
    <t>As at 31.03.2014 of the previous year</t>
  </si>
  <si>
    <t>as % of total for this class</t>
  </si>
  <si>
    <t>As at 31.03.2014of the previous year</t>
  </si>
  <si>
    <t>Break down by credit rating</t>
  </si>
  <si>
    <t>AAA rated</t>
  </si>
  <si>
    <t>AA or better</t>
  </si>
  <si>
    <t>Rated below AA but above A</t>
  </si>
  <si>
    <t>Rated below A but above B</t>
  </si>
  <si>
    <t>Any other</t>
  </si>
  <si>
    <t>BREAKDOWN BY RESIDUALMATURITY</t>
  </si>
  <si>
    <t>Up to 1 year</t>
  </si>
  <si>
    <t>more than 1 yearand upto 3years</t>
  </si>
  <si>
    <t>More than 3years and up to 7years</t>
  </si>
  <si>
    <t>More than 7 years and up to 10 years</t>
  </si>
  <si>
    <t>above 10 years</t>
  </si>
  <si>
    <t>Breakdown by type of the issurer</t>
  </si>
  <si>
    <t>a. Central Government</t>
  </si>
  <si>
    <t>b. State Government</t>
  </si>
  <si>
    <t>c.Corporate Securities</t>
  </si>
  <si>
    <t>Note</t>
  </si>
  <si>
    <t xml:space="preserve">1. In case of a debt instrument is rated by more than one agency, then the lowest rating will be taken for the purpose of classification. </t>
  </si>
  <si>
    <t>2. Market value of the securities will be in accordnace with the valuation method specified by the Authority under Accounting/ Investment regulations.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</si>
</sst>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56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34" borderId="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" fillId="0" borderId="0" xfId="56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56" applyFont="1">
      <alignment/>
      <protection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vertical="center" wrapText="1"/>
    </xf>
    <xf numFmtId="2" fontId="0" fillId="35" borderId="14" xfId="0" applyNumberFormat="1" applyFill="1" applyBorder="1" applyAlignment="1">
      <alignment vertical="center" wrapText="1"/>
    </xf>
    <xf numFmtId="2" fontId="23" fillId="35" borderId="14" xfId="0" applyNumberFormat="1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4" fontId="1" fillId="35" borderId="14" xfId="55" applyNumberFormat="1" applyFill="1" applyBorder="1" applyAlignment="1">
      <alignment vertical="center" wrapText="1"/>
      <protection/>
    </xf>
    <xf numFmtId="0" fontId="16" fillId="0" borderId="0" xfId="57" applyFont="1">
      <alignment/>
      <protection/>
    </xf>
    <xf numFmtId="0" fontId="1" fillId="0" borderId="0" xfId="57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disclosures" xfId="56"/>
    <cellStyle name="Normal 2_NL-29-Mar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53\Documents\Sweat%20&amp;%20Blood\Miscellaneous\IRDA\NL-29\NL-29%20Mar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frequently%20used\final07\vf3103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My%20Documents\My%20Documents\Frequently%20Used\final07\FINALSHEDULESMAR07\CSecInttAcrrMar07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819\Documents\My%20Documents\Frequently%20Used\final14\MAR14\INVESTMAR14\NEWUSER\My%20Documents\Sweat%20&amp;%20Blood\Miscellaneous\Front%20Office\PREF0708_RVW_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653\Documents\Sweat%20&amp;%20Blood\Miscellaneous\IRDA\NL-29\Ma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9-Debt Sec "/>
      <sheetName val="NL29Mar15"/>
      <sheetName val="FINAL"/>
      <sheetName val="Bond &amp; Deb 31.03.2015 (SAP)"/>
    </sheetNames>
    <sheetDataSet>
      <sheetData sheetId="1">
        <row r="457">
          <cell r="P457">
            <v>4769656655.85</v>
          </cell>
          <cell r="Q457">
            <v>10322656097.68</v>
          </cell>
          <cell r="R457">
            <v>18716047467.879997</v>
          </cell>
          <cell r="S457">
            <v>6892895753.84</v>
          </cell>
          <cell r="T457">
            <v>1577780625.6</v>
          </cell>
          <cell r="U457">
            <v>4795832691.41</v>
          </cell>
          <cell r="V457">
            <v>10198318941.62</v>
          </cell>
          <cell r="W457">
            <v>18141844124.149994</v>
          </cell>
          <cell r="X457">
            <v>6513325210.69</v>
          </cell>
          <cell r="Y457">
            <v>1665915034.51</v>
          </cell>
          <cell r="Z457">
            <v>13888507594.170002</v>
          </cell>
          <cell r="AA457">
            <v>0</v>
          </cell>
          <cell r="AB457">
            <v>28390529006.68</v>
          </cell>
          <cell r="AC457">
            <v>13583704217.659998</v>
          </cell>
          <cell r="AD457">
            <v>0</v>
          </cell>
          <cell r="AE457">
            <v>27731531784.719997</v>
          </cell>
          <cell r="AF457">
            <v>33735674142.569996</v>
          </cell>
          <cell r="AG457">
            <v>8055150312.88</v>
          </cell>
          <cell r="AH457">
            <v>453212145.4</v>
          </cell>
          <cell r="AI457">
            <v>0</v>
          </cell>
          <cell r="AJ457">
            <v>35000000</v>
          </cell>
          <cell r="AR457">
            <v>32776834556.23999</v>
          </cell>
          <cell r="AS457">
            <v>7878618199.349999</v>
          </cell>
          <cell r="AT457">
            <v>450556278.87</v>
          </cell>
          <cell r="AU457">
            <v>0</v>
          </cell>
          <cell r="AV457">
            <v>209226967.92000002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1500mar07correct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p06"/>
      <sheetName val="Dec06"/>
      <sheetName val="Mar07Split"/>
      <sheetName val="Mar07BA"/>
      <sheetName val="Mar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W_PREF_070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SecBal"/>
      <sheetName val="BDBal"/>
      <sheetName val="PSHol"/>
      <sheetName val="Common_Stock"/>
      <sheetName val="Mortgage_Loans"/>
      <sheetName val="Other_Loa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I25" sqref="I25:I27"/>
    </sheetView>
  </sheetViews>
  <sheetFormatPr defaultColWidth="9.140625" defaultRowHeight="12.75"/>
  <cols>
    <col min="1" max="1" width="25.140625" style="6" customWidth="1"/>
    <col min="2" max="2" width="15.8515625" style="6" customWidth="1"/>
    <col min="3" max="3" width="15.140625" style="6" bestFit="1" customWidth="1"/>
    <col min="4" max="4" width="15.57421875" style="6" bestFit="1" customWidth="1"/>
    <col min="5" max="6" width="15.8515625" style="6" customWidth="1"/>
    <col min="7" max="7" width="15.00390625" style="6" bestFit="1" customWidth="1"/>
    <col min="8" max="9" width="15.8515625" style="6" customWidth="1"/>
    <col min="10" max="16384" width="9.140625" style="6" customWidth="1"/>
  </cols>
  <sheetData>
    <row r="1" spans="1:9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.7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</row>
    <row r="3" ht="12.75"/>
    <row r="4" spans="1:6" ht="15">
      <c r="A4" s="4" t="s">
        <v>3</v>
      </c>
      <c r="B4" s="5"/>
      <c r="D4" s="7" t="s">
        <v>4</v>
      </c>
      <c r="E4" s="8"/>
      <c r="F4" s="9"/>
    </row>
    <row r="6" ht="15">
      <c r="C6" s="10" t="s">
        <v>5</v>
      </c>
    </row>
    <row r="7" spans="1:9" ht="15" customHeight="1">
      <c r="A7" s="11" t="s">
        <v>6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3"/>
      <c r="B8" s="14" t="s">
        <v>7</v>
      </c>
      <c r="C8" s="14"/>
      <c r="D8" s="14"/>
      <c r="E8" s="14"/>
      <c r="F8" s="14" t="s">
        <v>8</v>
      </c>
      <c r="G8" s="14"/>
      <c r="H8" s="14"/>
      <c r="I8" s="14"/>
    </row>
    <row r="9" spans="1:9" ht="38.25">
      <c r="A9" s="13"/>
      <c r="B9" s="15" t="s">
        <v>9</v>
      </c>
      <c r="C9" s="15" t="s">
        <v>10</v>
      </c>
      <c r="D9" s="15" t="s">
        <v>11</v>
      </c>
      <c r="E9" s="15" t="s">
        <v>10</v>
      </c>
      <c r="F9" s="15" t="s">
        <v>9</v>
      </c>
      <c r="G9" s="15" t="s">
        <v>12</v>
      </c>
      <c r="H9" s="15" t="s">
        <v>13</v>
      </c>
      <c r="I9" s="15" t="s">
        <v>10</v>
      </c>
    </row>
    <row r="10" spans="1:9" ht="25.5">
      <c r="A10" s="16" t="s">
        <v>14</v>
      </c>
      <c r="B10" s="13"/>
      <c r="C10" s="13"/>
      <c r="D10" s="13"/>
      <c r="E10" s="13"/>
      <c r="F10" s="13"/>
      <c r="G10" s="13"/>
      <c r="H10" s="13"/>
      <c r="I10" s="13"/>
    </row>
    <row r="11" spans="1:9" ht="15">
      <c r="A11" s="13" t="s">
        <v>15</v>
      </c>
      <c r="B11" s="17">
        <f>'[1]NL29Mar15'!AF457/100000</f>
        <v>337356.74142569996</v>
      </c>
      <c r="C11" s="17">
        <f>B11/$B$16*100</f>
        <v>79.7929112270542</v>
      </c>
      <c r="D11" s="17">
        <v>295478.26073135197</v>
      </c>
      <c r="E11" s="17">
        <v>81.16483962478364</v>
      </c>
      <c r="F11" s="17">
        <f>'[1]NL29Mar15'!AR457/100000</f>
        <v>327768.3455623999</v>
      </c>
      <c r="G11" s="17">
        <f>F11/$F$16*100</f>
        <v>79.33352856643941</v>
      </c>
      <c r="H11" s="17">
        <v>299168.30818090006</v>
      </c>
      <c r="I11" s="17">
        <v>80.77302946819583</v>
      </c>
    </row>
    <row r="12" spans="1:9" ht="15">
      <c r="A12" s="13" t="s">
        <v>16</v>
      </c>
      <c r="B12" s="17">
        <f>'[1]NL29Mar15'!AG457/100000</f>
        <v>80551.5031288</v>
      </c>
      <c r="C12" s="17">
        <f>B12/$B$16*100</f>
        <v>19.05235066949954</v>
      </c>
      <c r="D12" s="17">
        <v>59396.710370224384</v>
      </c>
      <c r="E12" s="17">
        <v>16.31566552309632</v>
      </c>
      <c r="F12" s="17">
        <f>'[1]NL29Mar15'!AS457/100000</f>
        <v>78786.1819935</v>
      </c>
      <c r="G12" s="17">
        <f>F12/$F$16*100</f>
        <v>19.069522436943473</v>
      </c>
      <c r="H12" s="17">
        <v>59422.4742475</v>
      </c>
      <c r="I12" s="17">
        <v>16.043588616225147</v>
      </c>
    </row>
    <row r="13" spans="1:9" ht="15">
      <c r="A13" s="13" t="s">
        <v>17</v>
      </c>
      <c r="B13" s="17">
        <f>'[1]NL29Mar15'!AH457/100000</f>
        <v>4532.121454</v>
      </c>
      <c r="C13" s="17">
        <f>B13/$B$16*100</f>
        <v>1.0719547601775024</v>
      </c>
      <c r="D13" s="17">
        <v>8874.48676954166</v>
      </c>
      <c r="E13" s="17">
        <v>2.4377302533840366</v>
      </c>
      <c r="F13" s="17">
        <f>'[1]NL29Mar15'!AT457/100000</f>
        <v>4505.5627887</v>
      </c>
      <c r="G13" s="17">
        <f>F13/$F$16*100</f>
        <v>1.09053299088996</v>
      </c>
      <c r="H13" s="17">
        <v>9110.2495342</v>
      </c>
      <c r="I13" s="17">
        <v>2.459693871195725</v>
      </c>
    </row>
    <row r="14" spans="1:9" ht="15">
      <c r="A14" s="13" t="s">
        <v>18</v>
      </c>
      <c r="B14" s="17">
        <f>'[1]NL29Mar15'!AI457/100000</f>
        <v>0</v>
      </c>
      <c r="C14" s="17">
        <f>B14/$B$16*100</f>
        <v>0</v>
      </c>
      <c r="D14" s="17">
        <v>297.6616665</v>
      </c>
      <c r="E14" s="17">
        <v>0.0817645987360276</v>
      </c>
      <c r="F14" s="17">
        <f>'[1]NL29Mar15'!AU457/100000</f>
        <v>0</v>
      </c>
      <c r="G14" s="17">
        <f>F14/$F$16*100</f>
        <v>0</v>
      </c>
      <c r="H14" s="17">
        <v>300.0009873</v>
      </c>
      <c r="I14" s="17">
        <v>0.08099784611215646</v>
      </c>
    </row>
    <row r="15" spans="1:9" ht="15">
      <c r="A15" s="13" t="s">
        <v>19</v>
      </c>
      <c r="B15" s="17">
        <f>('[1]NL29Mar15'!AJ457)/100000</f>
        <v>350</v>
      </c>
      <c r="C15" s="17">
        <f>B15/$B$16*100</f>
        <v>0.08278334326874501</v>
      </c>
      <c r="D15" s="17">
        <v>0</v>
      </c>
      <c r="E15" s="17">
        <v>0</v>
      </c>
      <c r="F15" s="17">
        <f>'[1]NL29Mar15'!AV457/100000</f>
        <v>2092.2696792</v>
      </c>
      <c r="G15" s="17">
        <f>F15/$F$16*100</f>
        <v>0.5064160057271544</v>
      </c>
      <c r="H15" s="17">
        <v>2380.4051992</v>
      </c>
      <c r="I15" s="17">
        <v>0.6426901982711533</v>
      </c>
    </row>
    <row r="16" spans="1:9" ht="15">
      <c r="A16" s="13"/>
      <c r="B16" s="18">
        <f aca="true" t="shared" si="0" ref="B16:I16">SUM(B11:B15)</f>
        <v>422790.3660085</v>
      </c>
      <c r="C16" s="18">
        <f t="shared" si="0"/>
        <v>100</v>
      </c>
      <c r="D16" s="18">
        <f t="shared" si="0"/>
        <v>364047.11953761795</v>
      </c>
      <c r="E16" s="18">
        <f t="shared" si="0"/>
        <v>100.00000000000003</v>
      </c>
      <c r="F16" s="18">
        <f t="shared" si="0"/>
        <v>413152.3600237999</v>
      </c>
      <c r="G16" s="18">
        <f t="shared" si="0"/>
        <v>100</v>
      </c>
      <c r="H16" s="18">
        <f t="shared" si="0"/>
        <v>370381.43814910005</v>
      </c>
      <c r="I16" s="18">
        <f t="shared" si="0"/>
        <v>100.00000000000001</v>
      </c>
    </row>
    <row r="17" spans="1:9" ht="25.5">
      <c r="A17" s="16" t="s">
        <v>20</v>
      </c>
      <c r="B17" s="13"/>
      <c r="C17" s="13"/>
      <c r="D17" s="13"/>
      <c r="E17" s="13"/>
      <c r="F17" s="17"/>
      <c r="G17" s="13"/>
      <c r="H17" s="17"/>
      <c r="I17" s="13"/>
    </row>
    <row r="18" spans="1:9" ht="15">
      <c r="A18" s="19" t="s">
        <v>21</v>
      </c>
      <c r="B18" s="17">
        <f>'[1]NL29Mar15'!P457/100000</f>
        <v>47696.5665585</v>
      </c>
      <c r="C18" s="17">
        <v>0</v>
      </c>
      <c r="D18" s="17">
        <v>0</v>
      </c>
      <c r="E18" s="17">
        <v>7.587525287629811</v>
      </c>
      <c r="F18" s="17">
        <f>'[1]NL29Mar15'!U457/100000</f>
        <v>47958.3269141</v>
      </c>
      <c r="G18" s="17">
        <f>F18/$F$23*100</f>
        <v>11.607903416390341</v>
      </c>
      <c r="H18" s="17">
        <v>36.57</v>
      </c>
      <c r="I18" s="17">
        <v>0.009873604947037993</v>
      </c>
    </row>
    <row r="19" spans="1:9" ht="25.5">
      <c r="A19" s="13" t="s">
        <v>22</v>
      </c>
      <c r="B19" s="17">
        <f>'[1]NL29Mar15'!Q457/100000</f>
        <v>103226.5609768</v>
      </c>
      <c r="C19" s="17">
        <v>17.274671395498125</v>
      </c>
      <c r="D19" s="17">
        <v>62887.94362489976</v>
      </c>
      <c r="E19" s="17">
        <v>27.810697943191176</v>
      </c>
      <c r="F19" s="17">
        <f>'[1]NL29Mar15'!V457/100000</f>
        <v>101983.18941620001</v>
      </c>
      <c r="G19" s="17">
        <f>F19/$F$23*100</f>
        <v>24.684159957436815</v>
      </c>
      <c r="H19" s="17">
        <v>63637.91832</v>
      </c>
      <c r="I19" s="17">
        <v>17.18172450488246</v>
      </c>
    </row>
    <row r="20" spans="1:9" ht="25.5">
      <c r="A20" s="13" t="s">
        <v>23</v>
      </c>
      <c r="B20" s="17">
        <f>'[1]NL29Mar15'!R457/100000</f>
        <v>187160.47467879998</v>
      </c>
      <c r="C20" s="17">
        <v>44.96622022232186</v>
      </c>
      <c r="D20" s="17">
        <v>163698.2294843046</v>
      </c>
      <c r="E20" s="17">
        <v>41.10838561230394</v>
      </c>
      <c r="F20" s="17">
        <f>'[1]NL29Mar15'!W457/100000</f>
        <v>181418.44124149994</v>
      </c>
      <c r="G20" s="17">
        <f>F20/$F$23*100</f>
        <v>43.91078420344717</v>
      </c>
      <c r="H20" s="17">
        <v>164281.1644965</v>
      </c>
      <c r="I20" s="17">
        <v>44.35458896575894</v>
      </c>
    </row>
    <row r="21" spans="1:9" ht="25.5">
      <c r="A21" s="13" t="s">
        <v>24</v>
      </c>
      <c r="B21" s="17">
        <f>'[1]NL29Mar15'!S457/100000</f>
        <v>68928.9575384</v>
      </c>
      <c r="C21" s="17">
        <v>30.53729647942737</v>
      </c>
      <c r="D21" s="17">
        <v>111170.14821801777</v>
      </c>
      <c r="E21" s="17">
        <v>19.008920943169908</v>
      </c>
      <c r="F21" s="17">
        <f>'[1]NL29Mar15'!X457/100000</f>
        <v>65133.25210689999</v>
      </c>
      <c r="G21" s="17">
        <f>F21/$F$23*100</f>
        <v>15.76494736787851</v>
      </c>
      <c r="H21" s="17">
        <v>114277.62618169998</v>
      </c>
      <c r="I21" s="17">
        <v>30.8540370577903</v>
      </c>
    </row>
    <row r="22" spans="1:9" ht="15">
      <c r="A22" s="13" t="s">
        <v>25</v>
      </c>
      <c r="B22" s="17">
        <f>'[1]NL29Mar15'!T457/100000</f>
        <v>15777.806256</v>
      </c>
      <c r="C22" s="17">
        <v>7.221811902752649</v>
      </c>
      <c r="D22" s="17">
        <v>26290.79821039586</v>
      </c>
      <c r="E22" s="17">
        <v>4.48447021370518</v>
      </c>
      <c r="F22" s="17">
        <f>'[1]NL29Mar15'!Y457/100000</f>
        <v>16659.1503451</v>
      </c>
      <c r="G22" s="17">
        <f>F22/$F$23*100</f>
        <v>4.03220505484716</v>
      </c>
      <c r="H22" s="17">
        <v>28148.159150900003</v>
      </c>
      <c r="I22" s="17">
        <v>7.599775866621247</v>
      </c>
    </row>
    <row r="23" spans="1:9" ht="15">
      <c r="A23" s="13"/>
      <c r="B23" s="18">
        <f aca="true" t="shared" si="1" ref="B23:I23">SUM(B18:B22)</f>
        <v>422790.3660085</v>
      </c>
      <c r="C23" s="18">
        <f t="shared" si="1"/>
        <v>100</v>
      </c>
      <c r="D23" s="18">
        <f t="shared" si="1"/>
        <v>364047.119537618</v>
      </c>
      <c r="E23" s="18">
        <f t="shared" si="1"/>
        <v>100.00000000000001</v>
      </c>
      <c r="F23" s="18">
        <f t="shared" si="1"/>
        <v>413152.36002379993</v>
      </c>
      <c r="G23" s="18">
        <f t="shared" si="1"/>
        <v>99.99999999999999</v>
      </c>
      <c r="H23" s="18">
        <f t="shared" si="1"/>
        <v>370381.4381491</v>
      </c>
      <c r="I23" s="18">
        <f t="shared" si="1"/>
        <v>99.99999999999999</v>
      </c>
    </row>
    <row r="24" spans="1:9" ht="25.5">
      <c r="A24" s="16" t="s">
        <v>26</v>
      </c>
      <c r="B24" s="13"/>
      <c r="C24" s="13"/>
      <c r="D24" s="17"/>
      <c r="E24" s="13"/>
      <c r="F24" s="17"/>
      <c r="G24" s="13"/>
      <c r="H24" s="17"/>
      <c r="I24" s="13"/>
    </row>
    <row r="25" spans="1:9" ht="15">
      <c r="A25" s="13" t="s">
        <v>27</v>
      </c>
      <c r="B25" s="17">
        <f>'[1]NL29Mar15'!Z457/100000</f>
        <v>138885.07594170002</v>
      </c>
      <c r="C25" s="17">
        <f>B25/$B$28*100</f>
        <v>32.849631190249916</v>
      </c>
      <c r="D25" s="17">
        <v>141017.20578457523</v>
      </c>
      <c r="E25" s="17">
        <v>38.73597625595372</v>
      </c>
      <c r="F25" s="17">
        <f>'[1]NL29Mar15'!AC457/100000</f>
        <v>135837.0421766</v>
      </c>
      <c r="G25" s="17">
        <f>F25/$F$28*100</f>
        <v>32.87819587156056</v>
      </c>
      <c r="H25" s="20">
        <v>143271.2246934</v>
      </c>
      <c r="I25" s="17">
        <v>38.6820747306794</v>
      </c>
    </row>
    <row r="26" spans="1:9" ht="15">
      <c r="A26" s="13" t="s">
        <v>28</v>
      </c>
      <c r="B26" s="17">
        <f>'[1]NL29Mar15'!AA457/100000</f>
        <v>0</v>
      </c>
      <c r="C26" s="17">
        <f>B26/$B$28*100</f>
        <v>0</v>
      </c>
      <c r="D26" s="17">
        <v>0</v>
      </c>
      <c r="E26" s="17">
        <v>0</v>
      </c>
      <c r="F26" s="17">
        <f>'[1]NL29Mar15'!AD457/100000</f>
        <v>0</v>
      </c>
      <c r="G26" s="17">
        <f>F26/$F$28*100</f>
        <v>0</v>
      </c>
      <c r="H26" s="20">
        <v>0</v>
      </c>
      <c r="I26" s="17">
        <v>0</v>
      </c>
    </row>
    <row r="27" spans="1:9" ht="15">
      <c r="A27" s="13" t="s">
        <v>29</v>
      </c>
      <c r="B27" s="17">
        <f>'[1]NL29Mar15'!AB457/100000</f>
        <v>283905.2900668</v>
      </c>
      <c r="C27" s="17">
        <f>B27/$B$28*100</f>
        <v>67.15036880975008</v>
      </c>
      <c r="D27" s="17">
        <v>223029.91375304287</v>
      </c>
      <c r="E27" s="17">
        <v>61.26402374404627</v>
      </c>
      <c r="F27" s="17">
        <f>'[1]NL29Mar15'!AE457/100000</f>
        <v>277315.31784719997</v>
      </c>
      <c r="G27" s="17">
        <f>F27/$F$28*100</f>
        <v>67.12180412843945</v>
      </c>
      <c r="H27" s="20">
        <v>227110.21345570008</v>
      </c>
      <c r="I27" s="17">
        <v>61.317925269320604</v>
      </c>
    </row>
    <row r="28" spans="1:9" ht="15">
      <c r="A28" s="13"/>
      <c r="B28" s="18">
        <f aca="true" t="shared" si="2" ref="B28:I28">SUM(B25:B27)</f>
        <v>422790.36600850004</v>
      </c>
      <c r="C28" s="18">
        <f t="shared" si="2"/>
        <v>100</v>
      </c>
      <c r="D28" s="18">
        <f t="shared" si="2"/>
        <v>364047.1195376181</v>
      </c>
      <c r="E28" s="18">
        <f t="shared" si="2"/>
        <v>100</v>
      </c>
      <c r="F28" s="18">
        <f t="shared" si="2"/>
        <v>413152.36002379993</v>
      </c>
      <c r="G28" s="18">
        <f t="shared" si="2"/>
        <v>100</v>
      </c>
      <c r="H28" s="18">
        <f t="shared" si="2"/>
        <v>370381.43814910005</v>
      </c>
      <c r="I28" s="18">
        <f t="shared" si="2"/>
        <v>100</v>
      </c>
    </row>
    <row r="30" spans="1:9" ht="15">
      <c r="A30" s="21" t="s">
        <v>30</v>
      </c>
      <c r="B30" s="22"/>
      <c r="C30" s="22"/>
      <c r="D30" s="22"/>
      <c r="E30" s="22"/>
      <c r="F30" s="22"/>
      <c r="G30" s="22"/>
      <c r="H30" s="22"/>
      <c r="I30" s="22"/>
    </row>
    <row r="31" spans="1:9" ht="15">
      <c r="A31" s="23" t="s">
        <v>31</v>
      </c>
      <c r="B31" s="22"/>
      <c r="C31" s="22"/>
      <c r="D31" s="22"/>
      <c r="E31" s="22"/>
      <c r="F31" s="22"/>
      <c r="G31" s="22"/>
      <c r="H31" s="22"/>
      <c r="I31" s="22"/>
    </row>
    <row r="32" spans="1:9" ht="15">
      <c r="A32" s="24" t="s">
        <v>32</v>
      </c>
      <c r="B32" s="25"/>
      <c r="C32" s="25"/>
      <c r="D32" s="25"/>
      <c r="E32" s="25"/>
      <c r="F32" s="25"/>
      <c r="G32" s="25"/>
      <c r="H32" s="25"/>
      <c r="I32" s="25"/>
    </row>
  </sheetData>
  <sheetProtection/>
  <mergeCells count="5">
    <mergeCell ref="A1:I1"/>
    <mergeCell ref="A7:I7"/>
    <mergeCell ref="B8:E8"/>
    <mergeCell ref="F8:I8"/>
    <mergeCell ref="A32:I32"/>
  </mergeCells>
  <printOptions/>
  <pageMargins left="0.75" right="0.75" top="1" bottom="1" header="0.5" footer="0.5"/>
  <pageSetup fitToHeight="500" fitToWidth="1" horizontalDpi="600" verticalDpi="600" orientation="landscape" scale="82" r:id="rId1"/>
  <headerFooter alignWithMargins="0">
    <oddHeader>&amp;L&amp;A&amp;RIRDA Periodic Disclosures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Shally</dc:creator>
  <cp:keywords/>
  <dc:description/>
  <cp:lastModifiedBy>Shally</cp:lastModifiedBy>
  <dcterms:created xsi:type="dcterms:W3CDTF">2016-01-20T06:35:34Z</dcterms:created>
  <dcterms:modified xsi:type="dcterms:W3CDTF">2016-01-20T06:36:16Z</dcterms:modified>
  <cp:category/>
  <cp:version/>
  <cp:contentType/>
  <cp:contentStatus/>
</cp:coreProperties>
</file>